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56" i="1" l="1"/>
  <c r="F156" i="1"/>
  <c r="E156" i="1"/>
  <c r="G142" i="1"/>
  <c r="F142" i="1"/>
  <c r="E142" i="1"/>
  <c r="H137" i="1"/>
  <c r="G137" i="1"/>
  <c r="F137" i="1"/>
  <c r="E137" i="1"/>
  <c r="H123" i="1"/>
  <c r="G123" i="1"/>
  <c r="F123" i="1"/>
  <c r="E123" i="1"/>
  <c r="H113" i="1"/>
  <c r="G113" i="1"/>
  <c r="F113" i="1"/>
  <c r="E113" i="1"/>
  <c r="F106" i="1"/>
  <c r="E106" i="1"/>
  <c r="H49" i="1"/>
  <c r="G49" i="1"/>
  <c r="F49" i="1"/>
  <c r="E49" i="1"/>
  <c r="H41" i="1"/>
  <c r="G41" i="1"/>
  <c r="F41" i="1"/>
  <c r="E41" i="1"/>
  <c r="H33" i="1"/>
  <c r="G33" i="1"/>
  <c r="F33" i="1"/>
  <c r="E33" i="1"/>
  <c r="H25" i="1"/>
  <c r="G25" i="1"/>
  <c r="E25" i="1"/>
  <c r="G15" i="1"/>
  <c r="F15" i="1"/>
  <c r="G10" i="1"/>
  <c r="G157" i="1" s="1"/>
  <c r="F10" i="1"/>
  <c r="F157" i="1" s="1"/>
  <c r="E10" i="1"/>
  <c r="E157" i="1" s="1"/>
</calcChain>
</file>

<file path=xl/sharedStrings.xml><?xml version="1.0" encoding="utf-8"?>
<sst xmlns="http://schemas.openxmlformats.org/spreadsheetml/2006/main" count="627" uniqueCount="318">
  <si>
    <t xml:space="preserve"> ВЫПИСКА ИЗ РЕЕСТРА МУНИЦИПАЛЬНОГО ИМУЩЕСТВА КАЗНЫ МО НОВИЧИХИНСКИЙ РАЙОН  НА 01.01.2020 г.</t>
  </si>
  <si>
    <t xml:space="preserve">                               1 РАЗДЕЛ.   НЕДВИЖИМОЕ ИМУЩЕСТВО</t>
  </si>
  <si>
    <t>№</t>
  </si>
  <si>
    <t xml:space="preserve">  Наименование ОС</t>
  </si>
  <si>
    <t xml:space="preserve">          Адрес</t>
  </si>
  <si>
    <t>Кадастровый номер</t>
  </si>
  <si>
    <t>площадь</t>
  </si>
  <si>
    <t>Балансовая стоимость</t>
  </si>
  <si>
    <t>Сумма амортизации</t>
  </si>
  <si>
    <t>Кадастровая стоимость</t>
  </si>
  <si>
    <t>Дата возник-новения права</t>
  </si>
  <si>
    <t xml:space="preserve">Реквизиты документов- оснований  </t>
  </si>
  <si>
    <t>Сведения о правообладателе</t>
  </si>
  <si>
    <t xml:space="preserve">Сведения об ограничениях </t>
  </si>
  <si>
    <t>Администрация Новичихинского района</t>
  </si>
  <si>
    <t>Дом Советов</t>
  </si>
  <si>
    <t>с.Новичиха, ул Первомайская,70</t>
  </si>
  <si>
    <t>Администрация</t>
  </si>
  <si>
    <t>не зарегистрировано</t>
  </si>
  <si>
    <t>гараж</t>
  </si>
  <si>
    <t>Здание школы №2</t>
  </si>
  <si>
    <t>с.Новичиха, ул Ленинская, 5</t>
  </si>
  <si>
    <t>Итого</t>
  </si>
  <si>
    <t>Комитет по образованию</t>
  </si>
  <si>
    <t>здание школы№2ул.Ленинская,7</t>
  </si>
  <si>
    <t>Ул Первомайская,55</t>
  </si>
  <si>
    <t>437м2</t>
  </si>
  <si>
    <t>постановление№217от07.07.2017</t>
  </si>
  <si>
    <t>ул. Первомайская, 55</t>
  </si>
  <si>
    <t>помещение2зданния гаража с.Новичиха ул .Ленинская7а</t>
  </si>
  <si>
    <t>73,5м2</t>
  </si>
  <si>
    <t>лостановление№72 от02.03.2018</t>
  </si>
  <si>
    <t>Детский сад "Искорка"</t>
  </si>
  <si>
    <t>Здание д/сада</t>
  </si>
  <si>
    <t>с.Новичиха пер.Аптечный,5</t>
  </si>
  <si>
    <t>22:30:040108:0032:01:228:600:000001660</t>
  </si>
  <si>
    <t>Постановл. № 361 от 21.12.2010</t>
  </si>
  <si>
    <t>МКДОУ д/с "Искорка"</t>
  </si>
  <si>
    <t>Не зарегистрировано</t>
  </si>
  <si>
    <t>Зем.участок</t>
  </si>
  <si>
    <t>22:30:040108:32</t>
  </si>
  <si>
    <t>Постановл.№ 435    от 06.12.2011 Постановл.№ 158   от 15.04.2013</t>
  </si>
  <si>
    <t>Складское помещение</t>
  </si>
  <si>
    <t>с.Новичиха ул. Школьная,42</t>
  </si>
  <si>
    <t>22:30:040116:0017:01:228:600:000001650</t>
  </si>
  <si>
    <t>Постановл. № 361 от 21.12.2010 г.</t>
  </si>
  <si>
    <t>МКДОУ д/с "Земляничка"</t>
  </si>
  <si>
    <t>с.Новичиха ул.Школьная,42</t>
  </si>
  <si>
    <t>22:30:040116:17</t>
  </si>
  <si>
    <t>Постановл. № 435 от 06.12.2011 г.</t>
  </si>
  <si>
    <t>с.Новичиха ул.Первомайская,32</t>
  </si>
  <si>
    <t>22:30:040112:0014:01:228:600:000001710</t>
  </si>
  <si>
    <t>29.12.2011г</t>
  </si>
  <si>
    <t>Постановл. № 361   от 21.12.2010г.</t>
  </si>
  <si>
    <t>МБДОУ д/сад «Солнышко»</t>
  </si>
  <si>
    <t>Земельный участок</t>
  </si>
  <si>
    <t>22:30:040112:14</t>
  </si>
  <si>
    <t>Постановл.  № 435 от 06.12.2011. Постановл. № 481 от 24.10.2013</t>
  </si>
  <si>
    <t>МКОУ ДО Новичихинская ДЮСШ</t>
  </si>
  <si>
    <t>Здание спорткомплекс</t>
  </si>
  <si>
    <t>с.Новичиха .перАптечный,21</t>
  </si>
  <si>
    <t>22:30:000000:01:228:600:000001610</t>
  </si>
  <si>
    <t>Постановл. № 361    от 21.12.2011</t>
  </si>
  <si>
    <t>МКОУДО Новичихинская ДЮСШ</t>
  </si>
  <si>
    <t>Не зарегестрировано</t>
  </si>
  <si>
    <t>с.Новичиха, пер.Аптечный,21</t>
  </si>
  <si>
    <t>22:30:040110:17</t>
  </si>
  <si>
    <t>Постановл. №  576   от 16.12.2013.     Постановл.№ 435   от 06.12.2011</t>
  </si>
  <si>
    <t>Стадион зем. участок</t>
  </si>
  <si>
    <t>с Новичиха ул.Гагарина,26</t>
  </si>
  <si>
    <t>22:30:040110:78</t>
  </si>
  <si>
    <t>Постановл. № 435   от 06.12.2011 г.  Постановл. № 136  от 03.04.2013</t>
  </si>
  <si>
    <t xml:space="preserve">Стадион   </t>
  </si>
  <si>
    <t>Коробка хоккейная</t>
  </si>
  <si>
    <t>Постановление №181 от 16.06.2016</t>
  </si>
  <si>
    <t>Сауна</t>
  </si>
  <si>
    <t>МБОУ Новичихинская СОШ</t>
  </si>
  <si>
    <t>Гараж</t>
  </si>
  <si>
    <t>240р от 28.10.10</t>
  </si>
  <si>
    <t>Новичихинская СОШ</t>
  </si>
  <si>
    <t>Здание гаража</t>
  </si>
  <si>
    <t>02,03.2018</t>
  </si>
  <si>
    <t>72 от 02.03.2018</t>
  </si>
  <si>
    <t>Здание школы № 2</t>
  </si>
  <si>
    <t>ул.Ленинская,7</t>
  </si>
  <si>
    <t>07.07.1017</t>
  </si>
  <si>
    <t>217 от 07.07.17</t>
  </si>
  <si>
    <t>Здание школы №1</t>
  </si>
  <si>
    <t>ул. Ленинская,5</t>
  </si>
  <si>
    <t>22:30:040105:0023:01:228:000:000001090</t>
  </si>
  <si>
    <t>Здание детской музыкальной школы</t>
  </si>
  <si>
    <t>ул.ленинская12</t>
  </si>
  <si>
    <t>22:30:040108:30</t>
  </si>
  <si>
    <t>334/1 от 01.11.2017</t>
  </si>
  <si>
    <t>22:30:040105:0023</t>
  </si>
  <si>
    <t>236 от 19.09.2007</t>
  </si>
  <si>
    <t>Поломошенская СОШ</t>
  </si>
  <si>
    <t>Здание школы</t>
  </si>
  <si>
    <t>659736 С.Поломошное ул.Школьная 1</t>
  </si>
  <si>
    <t>22:30:050102:0205:01:228:600:000000920</t>
  </si>
  <si>
    <t>22АВ938859</t>
  </si>
  <si>
    <t>МКОУ "Поломошенская СОШ"</t>
  </si>
  <si>
    <t>22:30:050102:0054</t>
  </si>
  <si>
    <t>22АВ088730</t>
  </si>
  <si>
    <t>Здание котельной</t>
  </si>
  <si>
    <t>659736 С.Поломошное ул.Молодежная 22/2</t>
  </si>
  <si>
    <t>22:30:050102:341</t>
  </si>
  <si>
    <t>Пост №218 от 07.07.2017</t>
  </si>
  <si>
    <t>Сооружение теплотрассы</t>
  </si>
  <si>
    <t>22:30:050102:348</t>
  </si>
  <si>
    <t>Пост №218 от 07.07.2018</t>
  </si>
  <si>
    <t>с.Лобаниха, ул.Октябрьская 6</t>
  </si>
  <si>
    <t>20:30:060402:0054:01:228:600:000000960</t>
  </si>
  <si>
    <t>Пост №243 от 10.08.2017</t>
  </si>
  <si>
    <t>с. Лобаниха, ул.Октябрьская 6</t>
  </si>
  <si>
    <t>22:30:060402:0054</t>
  </si>
  <si>
    <t>Пост №243 от 10.08.2018</t>
  </si>
  <si>
    <t>Комитет по экономике и управлению муниципальным имуществом</t>
  </si>
  <si>
    <t>3/4 доли полей фильтрации(зем.уч, кад,.№ 22:30:040201:300 с.Новичиха, в 150м от</t>
  </si>
  <si>
    <t>22:30:040201:300</t>
  </si>
  <si>
    <t>Акт о результатах инвентаризации №00000001</t>
  </si>
  <si>
    <t>Комитет по экономике</t>
  </si>
  <si>
    <t xml:space="preserve">Квартира с. Новичиха, ул Ленинская, д. 18, кв. 15, </t>
  </si>
  <si>
    <t xml:space="preserve">ул Ленинская, д. 18, кв. 15, </t>
  </si>
  <si>
    <t>22:30:00 00 00:0000:01:228:003:000001170:0100:10015</t>
  </si>
  <si>
    <t>Свидетельство права собственности Серия 22АГ№506661</t>
  </si>
  <si>
    <t xml:space="preserve">Выгребная яма 1  </t>
  </si>
  <si>
    <t xml:space="preserve">Выгребная яма 2  </t>
  </si>
  <si>
    <t>Здание административное (соц.защита без помещения №18,№12,№5)</t>
  </si>
  <si>
    <t>ул.Первомайская 41</t>
  </si>
  <si>
    <t>Квартира пер.Юбилейный 7 кв.1,</t>
  </si>
  <si>
    <t>с.Новичиха пер.Юбилейный 7 кв.1</t>
  </si>
  <si>
    <t>22:30:040105:77:01:228:600:000003850:0000:10001</t>
  </si>
  <si>
    <t>Постановление№35 от 30.01.2012</t>
  </si>
  <si>
    <t>Здание гаража с. Новичиха ул.Ленинская 5 б,</t>
  </si>
  <si>
    <t>с. Новичиха ул.Ленинская 5 б,</t>
  </si>
  <si>
    <t>1/2 доля в здании с.Поломошное</t>
  </si>
  <si>
    <t>с.Поломошное</t>
  </si>
  <si>
    <t>Здание ФАП  в п.Красноярка</t>
  </si>
  <si>
    <t>п.Красноярка, ул.Школьная</t>
  </si>
  <si>
    <t xml:space="preserve">1/3 доля в здании п.Веселая Дубрава (ФАП) </t>
  </si>
  <si>
    <t>п.Веселая Дубрава</t>
  </si>
  <si>
    <t>1/25 доля в здании школы с .Павловка(ФАП)</t>
  </si>
  <si>
    <t>с.Павловка</t>
  </si>
  <si>
    <t>1/21 доля в здании школы сМельниково</t>
  </si>
  <si>
    <t>с.Мельниково</t>
  </si>
  <si>
    <t>1/2 доля в здании с. 10 лет Октября (ФАП)</t>
  </si>
  <si>
    <t>с.10 лет Октября</t>
  </si>
  <si>
    <t>1/2 доля в здании п.Ильинский</t>
  </si>
  <si>
    <t>п.Ильинский</t>
  </si>
  <si>
    <t>1/4 доля в здании с.Долгово</t>
  </si>
  <si>
    <t>с.Долгово</t>
  </si>
  <si>
    <t>1/11 доля в здании школы с.Солоновка(ФАП)</t>
  </si>
  <si>
    <t>с.Солоновка</t>
  </si>
  <si>
    <t>1/24 доля в здании школы с.Лобаниха(ФАП)</t>
  </si>
  <si>
    <t>с.Лобаниха</t>
  </si>
  <si>
    <t>Сеть водопровода Поломошное(Водоканал)</t>
  </si>
  <si>
    <t>Водонапорная башня Поломошное (Водоканал)</t>
  </si>
  <si>
    <t>Выгребная яма 3</t>
  </si>
  <si>
    <t>Выгребная яма 4</t>
  </si>
  <si>
    <t>Квартира с.10 лет Октября,ул.Молодежная 10а</t>
  </si>
  <si>
    <t>с.10 лет Октября,ул.Молодежная 10а</t>
  </si>
  <si>
    <t>12/22 доли в здании детской музыкальной школы</t>
  </si>
  <si>
    <t>с.Новичиха, ул.Первомайская 41</t>
  </si>
  <si>
    <t xml:space="preserve">Постановление№334/1 от 01.11.2017 </t>
  </si>
  <si>
    <t>Квартира с. Новичиха, ул. Ленинская д. 18 кв. 11</t>
  </si>
  <si>
    <t>с.Новичиха, ул.Ленинская д.18кв.11</t>
  </si>
  <si>
    <t>22:30:00 0000:01:228:003:000001170:0100:10011</t>
  </si>
  <si>
    <t>Свидетельство права собственности Серия 22АГ№240317</t>
  </si>
  <si>
    <t>Здание средней общеобразовательной школы на 140 учащихся</t>
  </si>
  <si>
    <t>Распоряжение 216-р от 22.12.2015</t>
  </si>
  <si>
    <t>Гараж-стоянка (Солоновская школа)</t>
  </si>
  <si>
    <t>Склад шлака (Солоновская школа)</t>
  </si>
  <si>
    <t>Склад угля (Солоновская школа)</t>
  </si>
  <si>
    <t>Сеть водоснабжения (Солоновская школа)</t>
  </si>
  <si>
    <t>Сеть канализации (Солоновская школа)</t>
  </si>
  <si>
    <t>Сеть электроснабжения (Солоновская школа)</t>
  </si>
  <si>
    <t>Сооружение-пожарный резервуар (Солоновская школа)</t>
  </si>
  <si>
    <t>Сооружение-спортядро (Солоновская школа)</t>
  </si>
  <si>
    <t>Сети связи (Солоновская школа)</t>
  </si>
  <si>
    <t>земельный участок ДМШ</t>
  </si>
  <si>
    <t>земельный участок</t>
  </si>
  <si>
    <t>22:30:040105:289</t>
  </si>
  <si>
    <t>22:30::020302:210</t>
  </si>
  <si>
    <t>22:30:020203:37</t>
  </si>
  <si>
    <t>22:30:020201:62</t>
  </si>
  <si>
    <t>22:30:050202:139</t>
  </si>
  <si>
    <t>22:30:100101:269</t>
  </si>
  <si>
    <t>22:30:100101:270</t>
  </si>
  <si>
    <t>22:30:100101:268</t>
  </si>
  <si>
    <t>22:30:090401:110</t>
  </si>
  <si>
    <t>22:30:100101:272</t>
  </si>
  <si>
    <t>22:30:080101:212</t>
  </si>
  <si>
    <t>22:30:100101:271</t>
  </si>
  <si>
    <t>22:30:090401:109</t>
  </si>
  <si>
    <t>22:30:070201:85</t>
  </si>
  <si>
    <t>22:30:040201:236</t>
  </si>
  <si>
    <t>22:30:070202:58</t>
  </si>
  <si>
    <t>22:30:080101:211</t>
  </si>
  <si>
    <t>22:30:050202:140</t>
  </si>
  <si>
    <t>22:30:070202:59</t>
  </si>
  <si>
    <t>22:30:020302:211</t>
  </si>
  <si>
    <t>Долговская СОШ</t>
  </si>
  <si>
    <t xml:space="preserve"> Здание Долговской школы</t>
  </si>
  <si>
    <t>с. Долгово, ул.Школьная,7</t>
  </si>
  <si>
    <t>22:30:020102:0078:01:228:600:000000950</t>
  </si>
  <si>
    <t>Свидетельство 22АГ239613</t>
  </si>
  <si>
    <t>МКОУ " Долговская СОШ"</t>
  </si>
  <si>
    <t>Новая начальная школа</t>
  </si>
  <si>
    <t>с.Долгово,    ул.Школьная, 7</t>
  </si>
  <si>
    <t>22:30:020102:0078:01:228:600:000000950:0200:20000</t>
  </si>
  <si>
    <t>Постановление № 3 от 12.01.2009</t>
  </si>
  <si>
    <t>Здание интерната</t>
  </si>
  <si>
    <t>с. Долгово, ул.Школьная, д.7</t>
  </si>
  <si>
    <t>Здание котельной школы</t>
  </si>
  <si>
    <t>22:30:020102:78</t>
  </si>
  <si>
    <t>Свидетельство 22-22-25/005/2010-263</t>
  </si>
  <si>
    <t>Солоновская СОШ</t>
  </si>
  <si>
    <t>с.Павловка, ул. Центральная,44</t>
  </si>
  <si>
    <t>МКОУ "Солоновская СОШ"</t>
  </si>
  <si>
    <t>не зарегестрировано</t>
  </si>
  <si>
    <t>01:228:600:000000910</t>
  </si>
  <si>
    <t>Постановл.№ 4    от 12.01.2009</t>
  </si>
  <si>
    <t>22:30:090302:0066</t>
  </si>
  <si>
    <t>Выписка из ЕГРП на недвижимое имуществои сделок с ним №22/001/006/2017-5285 от 24.01.2017</t>
  </si>
  <si>
    <t>Здание начальной школы</t>
  </si>
  <si>
    <t>с.10 лет Октября, ул. Островского,2</t>
  </si>
  <si>
    <t>22:30:080202:0047</t>
  </si>
  <si>
    <t>Постановление № 125 от 14.05.2009</t>
  </si>
  <si>
    <t>Здание средней школы</t>
  </si>
  <si>
    <t>с.10 лет Октября, ул. Гагарина,41</t>
  </si>
  <si>
    <t>22:30:080202:0048</t>
  </si>
  <si>
    <t>Постановление № 124 от14.05.2009</t>
  </si>
  <si>
    <t>Пристройка к средней школе</t>
  </si>
  <si>
    <t>Постановление №124 от 14.05.2009</t>
  </si>
  <si>
    <t>Здание модульной котельной</t>
  </si>
  <si>
    <t>с.Соловка, ул.Школьная 1</t>
  </si>
  <si>
    <t>22:30:100204:144</t>
  </si>
  <si>
    <t>Постановление №248 от 13.08.2018</t>
  </si>
  <si>
    <t>Сеть теплоснабжения</t>
  </si>
  <si>
    <t>с.Соловка, ул.Школьная 2</t>
  </si>
  <si>
    <t>22:30:100204:150</t>
  </si>
  <si>
    <t>600000 м</t>
  </si>
  <si>
    <t>Постановление №207 от 21.06.2018</t>
  </si>
  <si>
    <t>Мельниковская СОШ</t>
  </si>
  <si>
    <t xml:space="preserve">Здание школы  </t>
  </si>
  <si>
    <t xml:space="preserve">с.Мельниково, пер. Школьный 1 </t>
  </si>
  <si>
    <t>22:30:010303:0120:01:228:600:000001140</t>
  </si>
  <si>
    <t>Постановл. № 5     от 12.01.2009</t>
  </si>
  <si>
    <t>МКОУ " Мельниковская СОШ"</t>
  </si>
  <si>
    <t>земельный участок с.Мельниково пер.Школьный 1</t>
  </si>
  <si>
    <t>22:30:010303:0126</t>
  </si>
  <si>
    <t>Свидетельство огрп 22АВ211719</t>
  </si>
  <si>
    <t>Здание детского сада</t>
  </si>
  <si>
    <t>с. Мельниково ул.Ленинская 109</t>
  </si>
  <si>
    <t>МКОУ "Мельниковская СОШ"</t>
  </si>
  <si>
    <t>Гараж на 1 место.Адрес:Алт. кр., Нович.р-н.,с. Токарево,ул. Садовая,84</t>
  </si>
  <si>
    <t>с.Токарево, ул. Садовая,84</t>
  </si>
  <si>
    <t>Гараж на 3 места.Адрес:Алт. кр., Нович.р-н.,с. Токарево,ул. Садовая,84</t>
  </si>
  <si>
    <t>с.Токарево, ул. Садовая,85</t>
  </si>
  <si>
    <t>Здание школы.Адрес: 659733, Алт  кр., Нов-й район, Токарево с.,Садовая,84.</t>
  </si>
  <si>
    <t>с.Токарево, ул. Садовая,86</t>
  </si>
  <si>
    <t>22:30:070102:0171:01:228:600:000000970</t>
  </si>
  <si>
    <t>Свидетельство огрп 22АГ168454</t>
  </si>
  <si>
    <t>Здание котельной:659733,Алт. кр., Нович. р-н.,с. Токарево, ул. Садовая,84.</t>
  </si>
  <si>
    <t>с.Токарево, ул. Садовая,87</t>
  </si>
  <si>
    <t>Пристройка к средней школе.Адрес:Алт. кр., Нович.р-н.,с. Токарево,ул. Садовая,84</t>
  </si>
  <si>
    <t>с.Токарево, ул. Садовая,88</t>
  </si>
  <si>
    <t>Пристройка сто-й к школе.Адрес:Алт. кр., Нович.р-н.,с. Токарево,ул. Садовая,84</t>
  </si>
  <si>
    <t>с.Токарево, ул. Садовая,89</t>
  </si>
  <si>
    <t>Здание учебной мастерской.Адрес:659733Алт. кр., Нов. р-н.,Токарево с., Садовая84</t>
  </si>
  <si>
    <t>с.Токарево, ул. Садовая,90</t>
  </si>
  <si>
    <t>с.Токарево, ул. Садовая,91</t>
  </si>
  <si>
    <t>22-22/025-22/025/002/2016-522/1</t>
  </si>
  <si>
    <t>3 332 901,75</t>
  </si>
  <si>
    <t>22:30:010304:70</t>
  </si>
  <si>
    <t>МБУК "МфКЦ" Новичихинского района</t>
  </si>
  <si>
    <t>Здание гараж РДК</t>
  </si>
  <si>
    <t>ул. Красноармейская, 18,</t>
  </si>
  <si>
    <t>-</t>
  </si>
  <si>
    <t>Акт приема-передачи имущества от 14.01.2010 г</t>
  </si>
  <si>
    <t>Постановление от 14.01.2010 г.</t>
  </si>
  <si>
    <t>МфКЦ</t>
  </si>
  <si>
    <t>Здание РДК</t>
  </si>
  <si>
    <t>Здание ЦМБ</t>
  </si>
  <si>
    <t>ул. Ленинская 6а</t>
  </si>
  <si>
    <t>Свидетельство 22 АГ 508916</t>
  </si>
  <si>
    <t>МУП "Теплосервис"</t>
  </si>
  <si>
    <t xml:space="preserve">Поля фильтрации расположенные на зем. участке площадью 8811 кв.м от дома №25 по ул. Комсомольской в </t>
  </si>
  <si>
    <t xml:space="preserve">С.Новичиха от дома №25 по ул. Комсомольской в </t>
  </si>
  <si>
    <t>Постановление Администрации района  № 249</t>
  </si>
  <si>
    <t>Районная баня</t>
  </si>
  <si>
    <t>с.Новичиха ул.Красноармейская, 54</t>
  </si>
  <si>
    <t>Распоряжение Администрации района  № 130-р</t>
  </si>
  <si>
    <t>Сооружение теплотрассы с. Мельниково, ул. Ленинская,104А</t>
  </si>
  <si>
    <t>с. Мельниково, ул. Ленинская,104А</t>
  </si>
  <si>
    <t>22:30:000000:108</t>
  </si>
  <si>
    <t>Сооружение теплотрассы с. Новичиха ул.70 лет ВЛКСМ 2А</t>
  </si>
  <si>
    <t>с. Новичиха ул.70 лет ВЛКСМ 2А</t>
  </si>
  <si>
    <t>22:30:000000:110</t>
  </si>
  <si>
    <t>Сооружение теплотрассы с. Новичиха ул.Ленинская, 5а</t>
  </si>
  <si>
    <t>с. Новичиха ул.Ленинская, 5а</t>
  </si>
  <si>
    <t>Сооружение теплотрассы с. Новичиха ул.Лесная, 2Б</t>
  </si>
  <si>
    <t>с. Новичиха ул.Лесная, 2Б</t>
  </si>
  <si>
    <t>22:30:000000:109</t>
  </si>
  <si>
    <t>Распоряжение Администрации района  № 226-р</t>
  </si>
  <si>
    <t>помещение № 18 площадью 15,2 м2 (2 этаж) административного здания</t>
  </si>
  <si>
    <t>с. Новичиха ул.Первомайская, 41</t>
  </si>
  <si>
    <t>помещение № 5 площадью 30,8 м2 (2 этаж) административного здания</t>
  </si>
  <si>
    <t>Здание котельной с. Мельниково, ул. Ленинская,104А</t>
  </si>
  <si>
    <t xml:space="preserve"> с. Мельниково, ул. Ленинская,104А</t>
  </si>
  <si>
    <t>22:30:010303:229</t>
  </si>
  <si>
    <t>Здание котельной с.Новичиха,ул.Ленинская,5а</t>
  </si>
  <si>
    <t>с.Новичиха,ул.Ленинская,5а</t>
  </si>
  <si>
    <t>22:30:000000:111</t>
  </si>
  <si>
    <t>Здание склада опилочного с.Новичиха,ул.Лесная,2Б</t>
  </si>
  <si>
    <t>с.Новичиха,ул.Лесная,2Б</t>
  </si>
  <si>
    <t>помещение № 12 площадью 17,7 м2 (2 этаж) административного здания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</si>
</sst>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</font>
    <font>
      <sz val="1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9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Font="1"/>
    <xf numFmtId="164" fontId="2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Fill="1" applyBorder="1" applyAlignment="1">
      <alignment horizontal="left"/>
    </xf>
    <xf numFmtId="0" fontId="4" fillId="0" borderId="5" xfId="0" applyFont="1" applyBorder="1" applyAlignment="1">
      <alignment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4" fontId="4" fillId="0" borderId="5" xfId="0" applyNumberFormat="1" applyFont="1" applyBorder="1" applyAlignment="1">
      <alignment horizontal="right" vertical="center" wrapText="1"/>
    </xf>
    <xf numFmtId="14" fontId="4" fillId="0" borderId="5" xfId="0" applyNumberFormat="1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3" fillId="2" borderId="5" xfId="0" applyFont="1" applyFill="1" applyBorder="1"/>
    <xf numFmtId="164" fontId="3" fillId="2" borderId="5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right" vertical="center" wrapText="1"/>
    </xf>
    <xf numFmtId="0" fontId="3" fillId="0" borderId="4" xfId="0" applyFont="1" applyFill="1" applyBorder="1" applyAlignment="1">
      <alignment horizontal="left" vertical="center"/>
    </xf>
    <xf numFmtId="14" fontId="4" fillId="0" borderId="6" xfId="0" applyNumberFormat="1" applyFont="1" applyBorder="1" applyAlignment="1">
      <alignment horizontal="righ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5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5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4" fillId="0" borderId="5" xfId="0" applyFont="1" applyBorder="1"/>
    <xf numFmtId="0" fontId="4" fillId="0" borderId="5" xfId="0" applyFont="1" applyBorder="1" applyAlignment="1">
      <alignment horizontal="left" vertical="top" wrapText="1"/>
    </xf>
    <xf numFmtId="164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vertical="top" wrapText="1"/>
    </xf>
    <xf numFmtId="164" fontId="4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0" fontId="1" fillId="0" borderId="10" xfId="0" applyFont="1" applyFill="1" applyBorder="1" applyAlignment="1">
      <alignment horizontal="left" vertical="center"/>
    </xf>
    <xf numFmtId="0" fontId="2" fillId="0" borderId="5" xfId="0" applyFont="1" applyBorder="1"/>
    <xf numFmtId="0" fontId="2" fillId="0" borderId="5" xfId="0" applyFont="1" applyBorder="1" applyAlignment="1">
      <alignment wrapText="1"/>
    </xf>
    <xf numFmtId="164" fontId="2" fillId="0" borderId="5" xfId="0" applyNumberFormat="1" applyFont="1" applyBorder="1" applyAlignment="1">
      <alignment horizontal="center" vertical="center"/>
    </xf>
    <xf numFmtId="164" fontId="8" fillId="0" borderId="5" xfId="1" applyNumberFormat="1" applyFont="1" applyBorder="1" applyAlignment="1">
      <alignment horizontal="center" vertical="center"/>
    </xf>
    <xf numFmtId="14" fontId="2" fillId="0" borderId="5" xfId="0" applyNumberFormat="1" applyFont="1" applyBorder="1"/>
    <xf numFmtId="0" fontId="4" fillId="0" borderId="5" xfId="0" applyFont="1" applyBorder="1" applyAlignment="1">
      <alignment wrapText="1"/>
    </xf>
    <xf numFmtId="0" fontId="9" fillId="0" borderId="5" xfId="0" applyFont="1" applyBorder="1"/>
    <xf numFmtId="14" fontId="4" fillId="0" borderId="5" xfId="0" applyNumberFormat="1" applyFont="1" applyBorder="1" applyAlignment="1">
      <alignment wrapText="1"/>
    </xf>
    <xf numFmtId="0" fontId="1" fillId="2" borderId="5" xfId="0" applyFont="1" applyFill="1" applyBorder="1"/>
    <xf numFmtId="164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left" vertical="center"/>
    </xf>
    <xf numFmtId="16" fontId="4" fillId="0" borderId="5" xfId="0" applyNumberFormat="1" applyFont="1" applyBorder="1" applyAlignment="1">
      <alignment vertical="center" wrapText="1"/>
    </xf>
    <xf numFmtId="0" fontId="4" fillId="0" borderId="5" xfId="0" applyFont="1" applyFill="1" applyBorder="1"/>
    <xf numFmtId="0" fontId="4" fillId="0" borderId="5" xfId="0" applyFont="1" applyFill="1" applyBorder="1" applyAlignment="1">
      <alignment wrapText="1"/>
    </xf>
    <xf numFmtId="164" fontId="4" fillId="0" borderId="5" xfId="0" applyNumberFormat="1" applyFont="1" applyFill="1" applyBorder="1" applyAlignment="1">
      <alignment horizontal="center" vertical="center"/>
    </xf>
    <xf numFmtId="14" fontId="4" fillId="0" borderId="5" xfId="0" applyNumberFormat="1" applyFont="1" applyFill="1" applyBorder="1" applyAlignment="1">
      <alignment wrapText="1"/>
    </xf>
    <xf numFmtId="0" fontId="3" fillId="2" borderId="5" xfId="0" applyFont="1" applyFill="1" applyBorder="1" applyAlignment="1">
      <alignment wrapText="1"/>
    </xf>
    <xf numFmtId="0" fontId="1" fillId="0" borderId="10" xfId="0" applyFont="1" applyFill="1" applyBorder="1" applyAlignment="1">
      <alignment horizontal="left"/>
    </xf>
    <xf numFmtId="0" fontId="2" fillId="0" borderId="5" xfId="0" applyFont="1" applyFill="1" applyBorder="1" applyAlignment="1"/>
    <xf numFmtId="0" fontId="2" fillId="0" borderId="5" xfId="0" applyFont="1" applyFill="1" applyBorder="1" applyAlignment="1">
      <alignment wrapText="1"/>
    </xf>
    <xf numFmtId="0" fontId="4" fillId="0" borderId="5" xfId="0" applyFont="1" applyFill="1" applyBorder="1" applyAlignment="1">
      <alignment horizontal="center" wrapText="1"/>
    </xf>
    <xf numFmtId="14" fontId="4" fillId="0" borderId="5" xfId="0" applyNumberFormat="1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left" vertical="center" wrapText="1"/>
    </xf>
    <xf numFmtId="164" fontId="8" fillId="0" borderId="5" xfId="1" applyNumberFormat="1" applyFont="1" applyFill="1" applyBorder="1" applyAlignment="1">
      <alignment horizontal="center" vertical="center"/>
    </xf>
    <xf numFmtId="14" fontId="8" fillId="0" borderId="5" xfId="1" applyNumberFormat="1" applyFont="1" applyFill="1" applyBorder="1" applyAlignment="1">
      <alignment horizontal="right" vertical="center" wrapText="1"/>
    </xf>
    <xf numFmtId="14" fontId="4" fillId="0" borderId="5" xfId="0" applyNumberFormat="1" applyFont="1" applyFill="1" applyBorder="1" applyAlignment="1">
      <alignment vertical="center" wrapText="1"/>
    </xf>
    <xf numFmtId="0" fontId="1" fillId="2" borderId="5" xfId="0" applyFont="1" applyFill="1" applyBorder="1" applyAlignment="1"/>
    <xf numFmtId="14" fontId="3" fillId="2" borderId="5" xfId="0" applyNumberFormat="1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/>
    <xf numFmtId="0" fontId="1" fillId="0" borderId="4" xfId="0" applyFont="1" applyFill="1" applyBorder="1" applyAlignment="1">
      <alignment horizontal="left"/>
    </xf>
    <xf numFmtId="0" fontId="4" fillId="0" borderId="5" xfId="0" applyFont="1" applyBorder="1" applyAlignment="1">
      <alignment vertical="distributed"/>
    </xf>
    <xf numFmtId="0" fontId="3" fillId="2" borderId="5" xfId="0" applyFont="1" applyFill="1" applyBorder="1" applyAlignment="1">
      <alignment horizontal="right" vertical="center" wrapText="1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164" fontId="8" fillId="0" borderId="5" xfId="2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14" fontId="2" fillId="0" borderId="5" xfId="0" applyNumberFormat="1" applyFont="1" applyBorder="1" applyAlignment="1">
      <alignment wrapText="1"/>
    </xf>
    <xf numFmtId="0" fontId="1" fillId="2" borderId="5" xfId="0" applyFont="1" applyFill="1" applyBorder="1" applyAlignment="1">
      <alignment vertical="center"/>
    </xf>
    <xf numFmtId="0" fontId="3" fillId="0" borderId="4" xfId="0" applyFont="1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4" fillId="3" borderId="11" xfId="0" applyFont="1" applyFill="1" applyBorder="1"/>
    <xf numFmtId="0" fontId="4" fillId="3" borderId="5" xfId="0" applyFont="1" applyFill="1" applyBorder="1" applyAlignment="1">
      <alignment wrapText="1"/>
    </xf>
    <xf numFmtId="0" fontId="5" fillId="3" borderId="5" xfId="0" applyFont="1" applyFill="1" applyBorder="1" applyAlignment="1">
      <alignment wrapText="1"/>
    </xf>
    <xf numFmtId="164" fontId="5" fillId="3" borderId="5" xfId="0" applyNumberFormat="1" applyFont="1" applyFill="1" applyBorder="1" applyAlignment="1">
      <alignment horizontal="center" vertical="center"/>
    </xf>
    <xf numFmtId="14" fontId="5" fillId="3" borderId="5" xfId="0" applyNumberFormat="1" applyFont="1" applyFill="1" applyBorder="1" applyAlignment="1">
      <alignment horizontal="righ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12" xfId="0" applyFont="1" applyFill="1" applyBorder="1" applyAlignment="1">
      <alignment wrapText="1"/>
    </xf>
    <xf numFmtId="0" fontId="10" fillId="3" borderId="0" xfId="0" applyFont="1" applyFill="1" applyBorder="1" applyAlignment="1">
      <alignment wrapText="1"/>
    </xf>
  </cellXfs>
  <cellStyles count="3">
    <cellStyle name="Обычный" xfId="0" builtinId="0"/>
    <cellStyle name="Обычный_Лист1" xfId="1"/>
    <cellStyle name="Обычный_Лист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7"/>
  <sheetViews>
    <sheetView tabSelected="1" topLeftCell="A133" workbookViewId="0">
      <selection activeCell="B47" sqref="B47"/>
    </sheetView>
  </sheetViews>
  <sheetFormatPr defaultRowHeight="15" x14ac:dyDescent="0.25"/>
  <cols>
    <col min="1" max="1" width="6.7109375" customWidth="1"/>
    <col min="2" max="2" width="13.7109375" customWidth="1"/>
    <col min="3" max="3" width="15" customWidth="1"/>
    <col min="5" max="5" width="15.7109375" customWidth="1"/>
    <col min="6" max="6" width="18.5703125" customWidth="1"/>
    <col min="7" max="7" width="20.140625" customWidth="1"/>
    <col min="8" max="8" width="16" customWidth="1"/>
    <col min="9" max="9" width="13.42578125" customWidth="1"/>
    <col min="11" max="11" width="11.28515625" customWidth="1"/>
    <col min="12" max="12" width="12.5703125" customWidth="1"/>
  </cols>
  <sheetData>
    <row r="1" spans="1:12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25">
      <c r="A3" s="3"/>
      <c r="B3" s="4"/>
      <c r="C3" s="4"/>
      <c r="D3" s="4"/>
      <c r="E3" s="5"/>
      <c r="F3" s="5"/>
      <c r="G3" s="5"/>
      <c r="H3" s="5"/>
      <c r="I3" s="6"/>
      <c r="J3" s="7"/>
      <c r="K3" s="7"/>
      <c r="L3" s="4"/>
    </row>
    <row r="4" spans="1:12" ht="15.75" thickBot="1" x14ac:dyDescent="0.3">
      <c r="A4" s="1" t="s">
        <v>1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90" x14ac:dyDescent="0.25">
      <c r="A5" s="8" t="s">
        <v>2</v>
      </c>
      <c r="B5" s="9" t="s">
        <v>3</v>
      </c>
      <c r="C5" s="9" t="s">
        <v>4</v>
      </c>
      <c r="D5" s="10" t="s">
        <v>5</v>
      </c>
      <c r="E5" s="11" t="s">
        <v>6</v>
      </c>
      <c r="F5" s="11" t="s">
        <v>7</v>
      </c>
      <c r="G5" s="11" t="s">
        <v>8</v>
      </c>
      <c r="H5" s="11" t="s">
        <v>9</v>
      </c>
      <c r="I5" s="10" t="s">
        <v>10</v>
      </c>
      <c r="J5" s="10" t="s">
        <v>11</v>
      </c>
      <c r="K5" s="10" t="s">
        <v>12</v>
      </c>
      <c r="L5" s="12" t="s">
        <v>13</v>
      </c>
    </row>
    <row r="6" spans="1:12" x14ac:dyDescent="0.25">
      <c r="A6" s="13" t="s">
        <v>14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12" ht="60" x14ac:dyDescent="0.25">
      <c r="A7" s="14">
        <v>1</v>
      </c>
      <c r="B7" s="14" t="s">
        <v>15</v>
      </c>
      <c r="C7" s="14" t="s">
        <v>16</v>
      </c>
      <c r="D7" s="14"/>
      <c r="E7" s="15">
        <v>2130</v>
      </c>
      <c r="F7" s="15">
        <v>4766367.6900000004</v>
      </c>
      <c r="G7" s="15">
        <v>2182135.31</v>
      </c>
      <c r="H7" s="15"/>
      <c r="I7" s="16">
        <v>29952</v>
      </c>
      <c r="J7" s="17"/>
      <c r="K7" s="18" t="s">
        <v>17</v>
      </c>
      <c r="L7" s="14" t="s">
        <v>18</v>
      </c>
    </row>
    <row r="8" spans="1:12" ht="60" x14ac:dyDescent="0.25">
      <c r="A8" s="14">
        <v>2</v>
      </c>
      <c r="B8" s="14" t="s">
        <v>19</v>
      </c>
      <c r="C8" s="14" t="s">
        <v>16</v>
      </c>
      <c r="D8" s="14"/>
      <c r="E8" s="15">
        <v>170</v>
      </c>
      <c r="F8" s="15">
        <v>239570.46</v>
      </c>
      <c r="G8" s="15">
        <v>66389.77</v>
      </c>
      <c r="H8" s="15"/>
      <c r="I8" s="16">
        <v>35431</v>
      </c>
      <c r="J8" s="17"/>
      <c r="K8" s="18" t="s">
        <v>17</v>
      </c>
      <c r="L8" s="14" t="s">
        <v>18</v>
      </c>
    </row>
    <row r="9" spans="1:12" ht="60" x14ac:dyDescent="0.25">
      <c r="A9" s="14">
        <v>3</v>
      </c>
      <c r="B9" s="14" t="s">
        <v>20</v>
      </c>
      <c r="C9" s="14" t="s">
        <v>21</v>
      </c>
      <c r="D9" s="14"/>
      <c r="E9" s="15">
        <v>107</v>
      </c>
      <c r="F9" s="15">
        <v>38803.589999999997</v>
      </c>
      <c r="G9" s="15">
        <v>38803.589999999997</v>
      </c>
      <c r="H9" s="15"/>
      <c r="I9" s="16">
        <v>42924</v>
      </c>
      <c r="J9" s="17"/>
      <c r="K9" s="18" t="s">
        <v>17</v>
      </c>
      <c r="L9" s="14" t="s">
        <v>18</v>
      </c>
    </row>
    <row r="10" spans="1:12" x14ac:dyDescent="0.25">
      <c r="A10" s="19" t="s">
        <v>22</v>
      </c>
      <c r="B10" s="19"/>
      <c r="C10" s="19"/>
      <c r="D10" s="19"/>
      <c r="E10" s="20">
        <f>SUM(E7:E9)</f>
        <v>2407</v>
      </c>
      <c r="F10" s="20">
        <f>SUM(F7:F9)</f>
        <v>5044741.74</v>
      </c>
      <c r="G10" s="20">
        <f>SUM(G7:G9)</f>
        <v>2287328.67</v>
      </c>
      <c r="H10" s="20"/>
      <c r="I10" s="21"/>
      <c r="J10" s="22"/>
      <c r="K10" s="22"/>
      <c r="L10" s="19"/>
    </row>
    <row r="11" spans="1:12" x14ac:dyDescent="0.25">
      <c r="A11" s="13" t="s">
        <v>23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12" ht="60" x14ac:dyDescent="0.25">
      <c r="A12" s="14">
        <v>4</v>
      </c>
      <c r="B12" s="14" t="s">
        <v>24</v>
      </c>
      <c r="C12" s="14" t="s">
        <v>25</v>
      </c>
      <c r="D12" s="14"/>
      <c r="E12" s="15" t="s">
        <v>26</v>
      </c>
      <c r="F12" s="15">
        <v>158551.97</v>
      </c>
      <c r="G12" s="15">
        <v>158551.97</v>
      </c>
      <c r="H12" s="15"/>
      <c r="I12" s="16">
        <v>42927</v>
      </c>
      <c r="J12" s="17" t="s">
        <v>27</v>
      </c>
      <c r="K12" s="18" t="s">
        <v>23</v>
      </c>
      <c r="L12" s="14"/>
    </row>
    <row r="13" spans="1:12" ht="60" x14ac:dyDescent="0.25">
      <c r="A13" s="14">
        <v>5</v>
      </c>
      <c r="B13" s="14" t="s">
        <v>19</v>
      </c>
      <c r="C13" s="14" t="s">
        <v>28</v>
      </c>
      <c r="D13" s="14"/>
      <c r="E13" s="15"/>
      <c r="F13" s="15">
        <v>122900.48</v>
      </c>
      <c r="G13" s="15">
        <v>122900.48</v>
      </c>
      <c r="H13" s="15"/>
      <c r="I13" s="23"/>
      <c r="J13" s="17">
        <v>31382</v>
      </c>
      <c r="K13" s="18" t="s">
        <v>23</v>
      </c>
      <c r="L13" s="14"/>
    </row>
    <row r="14" spans="1:12" ht="120" x14ac:dyDescent="0.25">
      <c r="A14" s="14">
        <v>6</v>
      </c>
      <c r="B14" s="14" t="s">
        <v>29</v>
      </c>
      <c r="C14" s="14" t="s">
        <v>28</v>
      </c>
      <c r="D14" s="14"/>
      <c r="E14" s="15" t="s">
        <v>30</v>
      </c>
      <c r="F14" s="15">
        <v>47405</v>
      </c>
      <c r="G14" s="15">
        <v>47405</v>
      </c>
      <c r="H14" s="15"/>
      <c r="I14" s="16">
        <v>43283</v>
      </c>
      <c r="J14" s="17" t="s">
        <v>31</v>
      </c>
      <c r="K14" s="18" t="s">
        <v>23</v>
      </c>
      <c r="L14" s="14"/>
    </row>
    <row r="15" spans="1:12" x14ac:dyDescent="0.25">
      <c r="A15" s="19" t="s">
        <v>22</v>
      </c>
      <c r="B15" s="19"/>
      <c r="C15" s="19"/>
      <c r="D15" s="19"/>
      <c r="E15" s="20"/>
      <c r="F15" s="20">
        <f>SUM(F12:F14)</f>
        <v>328857.45</v>
      </c>
      <c r="G15" s="20">
        <f>SUM(G12:G14)</f>
        <v>328857.45</v>
      </c>
      <c r="H15" s="20"/>
      <c r="I15" s="21"/>
      <c r="J15" s="22"/>
      <c r="K15" s="22"/>
      <c r="L15" s="19"/>
    </row>
    <row r="16" spans="1:12" x14ac:dyDescent="0.25">
      <c r="A16" s="24" t="s">
        <v>32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</row>
    <row r="17" spans="1:12" ht="75" x14ac:dyDescent="0.25">
      <c r="A17" s="14">
        <v>7</v>
      </c>
      <c r="B17" s="14" t="s">
        <v>33</v>
      </c>
      <c r="C17" s="14" t="s">
        <v>34</v>
      </c>
      <c r="D17" s="14" t="s">
        <v>35</v>
      </c>
      <c r="E17" s="15">
        <v>989.8</v>
      </c>
      <c r="F17" s="15">
        <v>2611807.92</v>
      </c>
      <c r="G17" s="15">
        <v>2536497.9700000002</v>
      </c>
      <c r="H17" s="15"/>
      <c r="I17" s="25">
        <v>40906</v>
      </c>
      <c r="J17" s="18" t="s">
        <v>36</v>
      </c>
      <c r="K17" s="26" t="s">
        <v>37</v>
      </c>
      <c r="L17" s="14" t="s">
        <v>38</v>
      </c>
    </row>
    <row r="18" spans="1:12" ht="150" x14ac:dyDescent="0.25">
      <c r="A18" s="14">
        <v>8</v>
      </c>
      <c r="B18" s="14" t="s">
        <v>39</v>
      </c>
      <c r="C18" s="14" t="s">
        <v>34</v>
      </c>
      <c r="D18" s="14" t="s">
        <v>40</v>
      </c>
      <c r="E18" s="15">
        <v>5378</v>
      </c>
      <c r="F18" s="15"/>
      <c r="G18" s="15"/>
      <c r="H18" s="15">
        <v>1317932.6000000001</v>
      </c>
      <c r="I18" s="16">
        <v>41510</v>
      </c>
      <c r="J18" s="27" t="s">
        <v>41</v>
      </c>
      <c r="K18" s="18" t="s">
        <v>37</v>
      </c>
      <c r="L18" s="14" t="s">
        <v>38</v>
      </c>
    </row>
    <row r="19" spans="1:12" ht="60" x14ac:dyDescent="0.25">
      <c r="A19" s="14">
        <v>9</v>
      </c>
      <c r="B19" s="14" t="s">
        <v>42</v>
      </c>
      <c r="C19" s="14"/>
      <c r="D19" s="14"/>
      <c r="E19" s="15"/>
      <c r="F19" s="15">
        <v>5789.52</v>
      </c>
      <c r="G19" s="15">
        <v>5789.52</v>
      </c>
      <c r="H19" s="15"/>
      <c r="I19" s="16">
        <v>29070</v>
      </c>
      <c r="J19" s="27"/>
      <c r="K19" s="26" t="s">
        <v>37</v>
      </c>
      <c r="L19" s="28"/>
    </row>
    <row r="20" spans="1:12" ht="75" x14ac:dyDescent="0.25">
      <c r="A20" s="14">
        <v>10</v>
      </c>
      <c r="B20" s="14" t="s">
        <v>33</v>
      </c>
      <c r="C20" s="14" t="s">
        <v>43</v>
      </c>
      <c r="D20" s="14" t="s">
        <v>44</v>
      </c>
      <c r="E20" s="15">
        <v>303.60000000000002</v>
      </c>
      <c r="F20" s="15">
        <v>8548280.2400000002</v>
      </c>
      <c r="G20" s="15">
        <v>2029682.12</v>
      </c>
      <c r="H20" s="15"/>
      <c r="I20" s="16">
        <v>40906</v>
      </c>
      <c r="J20" s="18" t="s">
        <v>45</v>
      </c>
      <c r="K20" s="18" t="s">
        <v>46</v>
      </c>
      <c r="L20" s="14"/>
    </row>
    <row r="21" spans="1:12" ht="75" x14ac:dyDescent="0.25">
      <c r="A21" s="14">
        <v>11</v>
      </c>
      <c r="B21" s="14" t="s">
        <v>39</v>
      </c>
      <c r="C21" s="14" t="s">
        <v>47</v>
      </c>
      <c r="D21" s="14" t="s">
        <v>48</v>
      </c>
      <c r="E21" s="15">
        <v>5644</v>
      </c>
      <c r="F21" s="15"/>
      <c r="G21" s="15"/>
      <c r="H21" s="15">
        <v>1383118.64</v>
      </c>
      <c r="I21" s="16">
        <v>41577</v>
      </c>
      <c r="J21" s="18" t="s">
        <v>49</v>
      </c>
      <c r="K21" s="18" t="s">
        <v>46</v>
      </c>
      <c r="L21" s="28"/>
    </row>
    <row r="22" spans="1:12" ht="60" x14ac:dyDescent="0.25">
      <c r="A22" s="14">
        <v>12</v>
      </c>
      <c r="B22" s="14" t="s">
        <v>42</v>
      </c>
      <c r="C22" s="14"/>
      <c r="D22" s="14"/>
      <c r="E22" s="15"/>
      <c r="F22" s="15">
        <v>68653.66</v>
      </c>
      <c r="G22" s="15">
        <v>10789.03</v>
      </c>
      <c r="H22" s="15"/>
      <c r="I22" s="16">
        <v>31692</v>
      </c>
      <c r="J22" s="18"/>
      <c r="K22" s="18" t="s">
        <v>46</v>
      </c>
      <c r="L22" s="28"/>
    </row>
    <row r="23" spans="1:12" ht="75" x14ac:dyDescent="0.25">
      <c r="A23" s="29">
        <v>13</v>
      </c>
      <c r="B23" s="30" t="s">
        <v>33</v>
      </c>
      <c r="C23" s="30" t="s">
        <v>50</v>
      </c>
      <c r="D23" s="30" t="s">
        <v>51</v>
      </c>
      <c r="E23" s="31">
        <v>928.9</v>
      </c>
      <c r="F23" s="31">
        <v>4014153.9</v>
      </c>
      <c r="G23" s="31">
        <v>3318602.45</v>
      </c>
      <c r="H23" s="31"/>
      <c r="I23" s="32" t="s">
        <v>52</v>
      </c>
      <c r="J23" s="33" t="s">
        <v>53</v>
      </c>
      <c r="K23" s="33" t="s">
        <v>54</v>
      </c>
      <c r="L23" s="30" t="s">
        <v>38</v>
      </c>
    </row>
    <row r="24" spans="1:12" ht="150" x14ac:dyDescent="0.25">
      <c r="A24" s="34">
        <v>14</v>
      </c>
      <c r="B24" s="14" t="s">
        <v>55</v>
      </c>
      <c r="C24" s="14" t="s">
        <v>50</v>
      </c>
      <c r="D24" s="14" t="s">
        <v>56</v>
      </c>
      <c r="E24" s="15">
        <v>4354</v>
      </c>
      <c r="F24" s="15"/>
      <c r="G24" s="15"/>
      <c r="H24" s="15">
        <v>1066991.24</v>
      </c>
      <c r="I24" s="16">
        <v>41585</v>
      </c>
      <c r="J24" s="18" t="s">
        <v>57</v>
      </c>
      <c r="K24" s="18" t="s">
        <v>54</v>
      </c>
      <c r="L24" s="14" t="s">
        <v>38</v>
      </c>
    </row>
    <row r="25" spans="1:12" x14ac:dyDescent="0.25">
      <c r="A25" s="19" t="s">
        <v>22</v>
      </c>
      <c r="B25" s="19"/>
      <c r="C25" s="19"/>
      <c r="D25" s="19"/>
      <c r="E25" s="20">
        <f>E17+E18</f>
        <v>6367.8</v>
      </c>
      <c r="F25" s="20">
        <v>15248685.24</v>
      </c>
      <c r="G25" s="20">
        <f>SUM(G17:G24)</f>
        <v>7901361.0900000008</v>
      </c>
      <c r="H25" s="20">
        <f>SUM(H17:H18)</f>
        <v>1317932.6000000001</v>
      </c>
      <c r="I25" s="21"/>
      <c r="J25" s="22"/>
      <c r="K25" s="22"/>
      <c r="L25" s="19"/>
    </row>
    <row r="26" spans="1:12" x14ac:dyDescent="0.25">
      <c r="A26" s="35" t="s">
        <v>58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</row>
    <row r="27" spans="1:12" ht="75" x14ac:dyDescent="0.25">
      <c r="A27" s="14">
        <v>15</v>
      </c>
      <c r="B27" s="14" t="s">
        <v>59</v>
      </c>
      <c r="C27" s="14" t="s">
        <v>60</v>
      </c>
      <c r="D27" s="14" t="s">
        <v>61</v>
      </c>
      <c r="E27" s="15">
        <v>1604.9</v>
      </c>
      <c r="F27" s="15">
        <v>2344878</v>
      </c>
      <c r="G27" s="15">
        <v>1691554.68</v>
      </c>
      <c r="H27" s="15"/>
      <c r="I27" s="16">
        <v>41367</v>
      </c>
      <c r="J27" s="18" t="s">
        <v>62</v>
      </c>
      <c r="K27" s="18" t="s">
        <v>63</v>
      </c>
      <c r="L27" s="14" t="s">
        <v>64</v>
      </c>
    </row>
    <row r="28" spans="1:12" ht="150" x14ac:dyDescent="0.25">
      <c r="A28" s="14">
        <v>16</v>
      </c>
      <c r="B28" s="14" t="s">
        <v>39</v>
      </c>
      <c r="C28" s="14" t="s">
        <v>65</v>
      </c>
      <c r="D28" s="14" t="s">
        <v>66</v>
      </c>
      <c r="E28" s="15">
        <v>4057</v>
      </c>
      <c r="F28" s="15"/>
      <c r="G28" s="15"/>
      <c r="H28" s="15">
        <v>994208.42</v>
      </c>
      <c r="I28" s="16">
        <v>41633</v>
      </c>
      <c r="J28" s="18" t="s">
        <v>67</v>
      </c>
      <c r="K28" s="18" t="s">
        <v>63</v>
      </c>
      <c r="L28" s="14" t="s">
        <v>64</v>
      </c>
    </row>
    <row r="29" spans="1:12" ht="150" x14ac:dyDescent="0.25">
      <c r="A29" s="14">
        <v>17</v>
      </c>
      <c r="B29" s="14" t="s">
        <v>68</v>
      </c>
      <c r="C29" s="14" t="s">
        <v>69</v>
      </c>
      <c r="D29" s="14" t="s">
        <v>70</v>
      </c>
      <c r="E29" s="15">
        <v>21705</v>
      </c>
      <c r="F29" s="15"/>
      <c r="G29" s="15"/>
      <c r="H29" s="15">
        <v>5319027.3</v>
      </c>
      <c r="I29" s="16">
        <v>41509</v>
      </c>
      <c r="J29" s="18" t="s">
        <v>71</v>
      </c>
      <c r="K29" s="18" t="s">
        <v>63</v>
      </c>
      <c r="L29" s="14" t="s">
        <v>64</v>
      </c>
    </row>
    <row r="30" spans="1:12" ht="75" x14ac:dyDescent="0.25">
      <c r="A30" s="14">
        <v>18</v>
      </c>
      <c r="B30" s="14" t="s">
        <v>72</v>
      </c>
      <c r="C30" s="14"/>
      <c r="D30" s="14"/>
      <c r="E30" s="15"/>
      <c r="F30" s="15">
        <v>3401271.09</v>
      </c>
      <c r="G30" s="15">
        <v>3401271.09</v>
      </c>
      <c r="H30" s="15"/>
      <c r="I30" s="16">
        <v>29502</v>
      </c>
      <c r="J30" s="18"/>
      <c r="K30" s="18" t="s">
        <v>63</v>
      </c>
      <c r="L30" s="14" t="s">
        <v>64</v>
      </c>
    </row>
    <row r="31" spans="1:12" ht="75" x14ac:dyDescent="0.25">
      <c r="A31" s="14">
        <v>19</v>
      </c>
      <c r="B31" s="14" t="s">
        <v>73</v>
      </c>
      <c r="C31" s="14"/>
      <c r="D31" s="14"/>
      <c r="E31" s="15"/>
      <c r="F31" s="15">
        <v>1491613.5</v>
      </c>
      <c r="G31" s="15">
        <v>169878.17</v>
      </c>
      <c r="H31" s="15"/>
      <c r="I31" s="16">
        <v>42552</v>
      </c>
      <c r="J31" s="18" t="s">
        <v>74</v>
      </c>
      <c r="K31" s="18" t="s">
        <v>63</v>
      </c>
      <c r="L31" s="14" t="s">
        <v>64</v>
      </c>
    </row>
    <row r="32" spans="1:12" ht="75" x14ac:dyDescent="0.25">
      <c r="A32" s="14">
        <v>20</v>
      </c>
      <c r="B32" s="14" t="s">
        <v>75</v>
      </c>
      <c r="C32" s="14"/>
      <c r="D32" s="14"/>
      <c r="E32" s="15"/>
      <c r="F32" s="15">
        <v>22842.22</v>
      </c>
      <c r="G32" s="15">
        <v>22842.22</v>
      </c>
      <c r="H32" s="15"/>
      <c r="I32" s="16">
        <v>33948</v>
      </c>
      <c r="J32" s="18"/>
      <c r="K32" s="18" t="s">
        <v>63</v>
      </c>
      <c r="L32" s="28"/>
    </row>
    <row r="33" spans="1:12" x14ac:dyDescent="0.25">
      <c r="A33" s="19" t="s">
        <v>22</v>
      </c>
      <c r="B33" s="19"/>
      <c r="C33" s="19"/>
      <c r="D33" s="19"/>
      <c r="E33" s="20">
        <f>SUM(E27:E29)</f>
        <v>27366.9</v>
      </c>
      <c r="F33" s="20">
        <f>SUM(F27:F32)</f>
        <v>7260604.8099999996</v>
      </c>
      <c r="G33" s="20">
        <f>SUM(G27:G32)</f>
        <v>5285546.1599999992</v>
      </c>
      <c r="H33" s="20">
        <f>SUM(H27:H29)</f>
        <v>6313235.7199999997</v>
      </c>
      <c r="I33" s="21"/>
      <c r="J33" s="22"/>
      <c r="K33" s="22"/>
      <c r="L33" s="19"/>
    </row>
    <row r="34" spans="1:12" x14ac:dyDescent="0.25">
      <c r="A34" s="36" t="s">
        <v>76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</row>
    <row r="35" spans="1:12" x14ac:dyDescent="0.25">
      <c r="A35" s="37">
        <v>21</v>
      </c>
      <c r="B35" s="38" t="s">
        <v>77</v>
      </c>
      <c r="C35" s="37"/>
      <c r="D35" s="37"/>
      <c r="E35" s="39">
        <v>32</v>
      </c>
      <c r="F35" s="15">
        <v>31802.58</v>
      </c>
      <c r="G35" s="15">
        <v>18982.48</v>
      </c>
      <c r="H35" s="39"/>
      <c r="I35" s="16">
        <v>26392</v>
      </c>
      <c r="J35" s="40" t="s">
        <v>78</v>
      </c>
      <c r="K35" s="40" t="s">
        <v>79</v>
      </c>
      <c r="L35" s="37"/>
    </row>
    <row r="36" spans="1:12" ht="30" x14ac:dyDescent="0.25">
      <c r="A36" s="37">
        <v>22</v>
      </c>
      <c r="B36" s="38" t="s">
        <v>80</v>
      </c>
      <c r="C36" s="37"/>
      <c r="D36" s="37"/>
      <c r="E36" s="39">
        <v>95.5</v>
      </c>
      <c r="F36" s="15">
        <v>61595</v>
      </c>
      <c r="G36" s="15">
        <v>61595</v>
      </c>
      <c r="H36" s="39"/>
      <c r="I36" s="16" t="s">
        <v>81</v>
      </c>
      <c r="J36" s="40" t="s">
        <v>82</v>
      </c>
      <c r="K36" s="40" t="s">
        <v>79</v>
      </c>
      <c r="L36" s="37"/>
    </row>
    <row r="37" spans="1:12" ht="45" x14ac:dyDescent="0.25">
      <c r="A37" s="37">
        <v>23</v>
      </c>
      <c r="B37" s="38" t="s">
        <v>83</v>
      </c>
      <c r="C37" s="50" t="s">
        <v>84</v>
      </c>
      <c r="D37" s="37"/>
      <c r="E37" s="39">
        <v>256</v>
      </c>
      <c r="F37" s="15">
        <v>92873.2</v>
      </c>
      <c r="G37" s="15">
        <v>77380.259999999995</v>
      </c>
      <c r="H37" s="39"/>
      <c r="I37" s="16" t="s">
        <v>85</v>
      </c>
      <c r="J37" s="40" t="s">
        <v>86</v>
      </c>
      <c r="K37" s="40" t="s">
        <v>79</v>
      </c>
      <c r="L37" s="37"/>
    </row>
    <row r="38" spans="1:12" ht="75" x14ac:dyDescent="0.25">
      <c r="A38" s="37">
        <v>24</v>
      </c>
      <c r="B38" s="38" t="s">
        <v>87</v>
      </c>
      <c r="C38" s="37" t="s">
        <v>88</v>
      </c>
      <c r="D38" s="41" t="s">
        <v>89</v>
      </c>
      <c r="E38" s="39">
        <v>2886.6</v>
      </c>
      <c r="F38" s="15">
        <v>5060256.21</v>
      </c>
      <c r="G38" s="15">
        <v>3140484.79</v>
      </c>
      <c r="H38" s="39"/>
      <c r="I38" s="16">
        <v>25713</v>
      </c>
      <c r="J38" s="40" t="s">
        <v>78</v>
      </c>
      <c r="K38" s="40" t="s">
        <v>79</v>
      </c>
      <c r="L38" s="37"/>
    </row>
    <row r="39" spans="1:12" ht="75" x14ac:dyDescent="0.25">
      <c r="A39" s="37">
        <v>25</v>
      </c>
      <c r="B39" s="38" t="s">
        <v>90</v>
      </c>
      <c r="C39" s="37" t="s">
        <v>91</v>
      </c>
      <c r="D39" s="41" t="s">
        <v>92</v>
      </c>
      <c r="E39" s="39">
        <v>153.69999999999999</v>
      </c>
      <c r="F39" s="42">
        <v>213159.6</v>
      </c>
      <c r="G39" s="15">
        <v>213159.6</v>
      </c>
      <c r="H39" s="39"/>
      <c r="I39" s="16">
        <v>43040</v>
      </c>
      <c r="J39" s="40" t="s">
        <v>93</v>
      </c>
      <c r="K39" s="40" t="s">
        <v>79</v>
      </c>
      <c r="L39" s="37"/>
    </row>
    <row r="40" spans="1:12" ht="45" x14ac:dyDescent="0.25">
      <c r="A40" s="37">
        <v>26</v>
      </c>
      <c r="B40" s="38" t="s">
        <v>55</v>
      </c>
      <c r="C40" s="37" t="s">
        <v>88</v>
      </c>
      <c r="D40" s="37" t="s">
        <v>94</v>
      </c>
      <c r="E40" s="39">
        <v>12504</v>
      </c>
      <c r="F40" s="43"/>
      <c r="G40" s="15"/>
      <c r="H40" s="15">
        <v>3064230.24</v>
      </c>
      <c r="I40" s="16">
        <v>39344</v>
      </c>
      <c r="J40" s="40" t="s">
        <v>95</v>
      </c>
      <c r="K40" s="40" t="s">
        <v>79</v>
      </c>
      <c r="L40" s="37"/>
    </row>
    <row r="41" spans="1:12" x14ac:dyDescent="0.25">
      <c r="A41" s="19" t="s">
        <v>22</v>
      </c>
      <c r="B41" s="19"/>
      <c r="C41" s="19"/>
      <c r="D41" s="19"/>
      <c r="E41" s="20">
        <f>E35+E37+E38+E40</f>
        <v>15678.6</v>
      </c>
      <c r="F41" s="20">
        <f>SUM(F35:F40)</f>
        <v>5459686.5899999999</v>
      </c>
      <c r="G41" s="20">
        <f>SUM(G35:G40)</f>
        <v>3511602.1300000004</v>
      </c>
      <c r="H41" s="20">
        <f>SUM(H35:H40)</f>
        <v>3064230.24</v>
      </c>
      <c r="I41" s="21"/>
      <c r="J41" s="22"/>
      <c r="K41" s="22"/>
      <c r="L41" s="19"/>
    </row>
    <row r="42" spans="1:12" x14ac:dyDescent="0.25">
      <c r="A42" s="44" t="s">
        <v>96</v>
      </c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</row>
    <row r="43" spans="1:12" ht="75" x14ac:dyDescent="0.25">
      <c r="A43" s="45">
        <v>27</v>
      </c>
      <c r="B43" s="46" t="s">
        <v>97</v>
      </c>
      <c r="C43" s="46" t="s">
        <v>98</v>
      </c>
      <c r="D43" s="46" t="s">
        <v>99</v>
      </c>
      <c r="E43" s="47">
        <v>1687.5</v>
      </c>
      <c r="F43" s="48">
        <v>7974959.7599999998</v>
      </c>
      <c r="G43" s="48">
        <v>7974959.7599999998</v>
      </c>
      <c r="H43" s="47"/>
      <c r="I43" s="49">
        <v>40946</v>
      </c>
      <c r="J43" s="46" t="s">
        <v>100</v>
      </c>
      <c r="K43" s="46" t="s">
        <v>101</v>
      </c>
      <c r="L43" s="50" t="s">
        <v>18</v>
      </c>
    </row>
    <row r="44" spans="1:12" ht="60" x14ac:dyDescent="0.25">
      <c r="A44" s="45">
        <v>28</v>
      </c>
      <c r="B44" s="46" t="s">
        <v>55</v>
      </c>
      <c r="C44" s="46" t="s">
        <v>98</v>
      </c>
      <c r="D44" s="45" t="s">
        <v>102</v>
      </c>
      <c r="E44" s="47">
        <v>16635</v>
      </c>
      <c r="F44" s="47"/>
      <c r="G44" s="47"/>
      <c r="H44" s="47">
        <v>2689380.45</v>
      </c>
      <c r="I44" s="49">
        <v>40357</v>
      </c>
      <c r="J44" s="45" t="s">
        <v>103</v>
      </c>
      <c r="K44" s="46" t="s">
        <v>101</v>
      </c>
      <c r="L44" s="50" t="s">
        <v>18</v>
      </c>
    </row>
    <row r="45" spans="1:12" ht="60" x14ac:dyDescent="0.25">
      <c r="A45" s="45">
        <v>29</v>
      </c>
      <c r="B45" s="46" t="s">
        <v>104</v>
      </c>
      <c r="C45" s="46" t="s">
        <v>105</v>
      </c>
      <c r="D45" s="45" t="s">
        <v>106</v>
      </c>
      <c r="E45" s="47">
        <v>221.4</v>
      </c>
      <c r="F45" s="47">
        <v>172798</v>
      </c>
      <c r="G45" s="47">
        <v>172798</v>
      </c>
      <c r="H45" s="47"/>
      <c r="I45" s="49">
        <v>42943</v>
      </c>
      <c r="J45" s="51" t="s">
        <v>107</v>
      </c>
      <c r="K45" s="46" t="s">
        <v>101</v>
      </c>
      <c r="L45" s="50" t="s">
        <v>18</v>
      </c>
    </row>
    <row r="46" spans="1:12" ht="60" x14ac:dyDescent="0.25">
      <c r="A46" s="45">
        <v>30</v>
      </c>
      <c r="B46" s="46" t="s">
        <v>108</v>
      </c>
      <c r="C46" s="46" t="s">
        <v>105</v>
      </c>
      <c r="D46" s="45" t="s">
        <v>109</v>
      </c>
      <c r="E46" s="47">
        <v>82</v>
      </c>
      <c r="F46" s="47">
        <v>50000</v>
      </c>
      <c r="G46" s="47">
        <v>50000</v>
      </c>
      <c r="H46" s="47"/>
      <c r="I46" s="49">
        <v>42944</v>
      </c>
      <c r="J46" s="51" t="s">
        <v>110</v>
      </c>
      <c r="K46" s="46" t="s">
        <v>101</v>
      </c>
      <c r="L46" s="50" t="s">
        <v>18</v>
      </c>
    </row>
    <row r="47" spans="1:12" ht="75" x14ac:dyDescent="0.25">
      <c r="A47" s="37">
        <v>31</v>
      </c>
      <c r="B47" s="50" t="s">
        <v>97</v>
      </c>
      <c r="C47" s="50" t="s">
        <v>111</v>
      </c>
      <c r="D47" s="50" t="s">
        <v>112</v>
      </c>
      <c r="E47" s="39">
        <v>1493.76</v>
      </c>
      <c r="F47" s="39">
        <v>8136425.4699999997</v>
      </c>
      <c r="G47" s="39">
        <v>8136425.4699999997</v>
      </c>
      <c r="H47" s="39"/>
      <c r="I47" s="49"/>
      <c r="J47" s="51" t="s">
        <v>113</v>
      </c>
      <c r="K47" s="46" t="s">
        <v>101</v>
      </c>
      <c r="L47" s="50" t="s">
        <v>18</v>
      </c>
    </row>
    <row r="48" spans="1:12" ht="60" x14ac:dyDescent="0.25">
      <c r="A48" s="37">
        <v>32</v>
      </c>
      <c r="B48" s="50" t="s">
        <v>55</v>
      </c>
      <c r="C48" s="50" t="s">
        <v>114</v>
      </c>
      <c r="D48" s="50" t="s">
        <v>115</v>
      </c>
      <c r="E48" s="39">
        <v>13957</v>
      </c>
      <c r="F48" s="39"/>
      <c r="G48" s="39"/>
      <c r="H48" s="39">
        <v>2096620.54</v>
      </c>
      <c r="I48" s="52"/>
      <c r="J48" s="51" t="s">
        <v>116</v>
      </c>
      <c r="K48" s="46" t="s">
        <v>101</v>
      </c>
      <c r="L48" s="50" t="s">
        <v>18</v>
      </c>
    </row>
    <row r="49" spans="1:12" x14ac:dyDescent="0.25">
      <c r="A49" s="53" t="s">
        <v>22</v>
      </c>
      <c r="B49" s="53"/>
      <c r="C49" s="53"/>
      <c r="D49" s="53"/>
      <c r="E49" s="54">
        <f>SUM(E43:E48)</f>
        <v>34076.660000000003</v>
      </c>
      <c r="F49" s="54">
        <f>SUM(F43:F48)</f>
        <v>16334183.23</v>
      </c>
      <c r="G49" s="54">
        <f>SUM(G43:G48)</f>
        <v>16334183.23</v>
      </c>
      <c r="H49" s="54">
        <f>H44</f>
        <v>2689380.45</v>
      </c>
      <c r="I49" s="55"/>
      <c r="J49" s="56"/>
      <c r="K49" s="56"/>
      <c r="L49" s="53"/>
    </row>
    <row r="50" spans="1:12" x14ac:dyDescent="0.25">
      <c r="A50" s="13" t="s">
        <v>117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</row>
    <row r="51" spans="1:12" ht="165" x14ac:dyDescent="0.25">
      <c r="A51" s="14">
        <v>33</v>
      </c>
      <c r="B51" s="14" t="s">
        <v>118</v>
      </c>
      <c r="C51" s="14"/>
      <c r="D51" s="14" t="s">
        <v>119</v>
      </c>
      <c r="E51" s="15"/>
      <c r="F51" s="15">
        <v>7500</v>
      </c>
      <c r="G51" s="15"/>
      <c r="H51" s="15"/>
      <c r="I51" s="16">
        <v>43445</v>
      </c>
      <c r="J51" s="17" t="s">
        <v>120</v>
      </c>
      <c r="K51" s="18" t="s">
        <v>121</v>
      </c>
      <c r="L51" s="14" t="s">
        <v>18</v>
      </c>
    </row>
    <row r="52" spans="1:12" ht="120" x14ac:dyDescent="0.25">
      <c r="A52" s="14">
        <v>34</v>
      </c>
      <c r="B52" s="14" t="s">
        <v>122</v>
      </c>
      <c r="C52" s="14" t="s">
        <v>123</v>
      </c>
      <c r="D52" s="14" t="s">
        <v>124</v>
      </c>
      <c r="E52" s="15">
        <v>32.6</v>
      </c>
      <c r="F52" s="15">
        <v>247500</v>
      </c>
      <c r="G52" s="15"/>
      <c r="H52" s="15"/>
      <c r="I52" s="16">
        <v>41296</v>
      </c>
      <c r="J52" s="17" t="s">
        <v>125</v>
      </c>
      <c r="K52" s="18" t="s">
        <v>121</v>
      </c>
      <c r="L52" s="14" t="s">
        <v>18</v>
      </c>
    </row>
    <row r="53" spans="1:12" ht="60" x14ac:dyDescent="0.25">
      <c r="A53" s="14">
        <v>35</v>
      </c>
      <c r="B53" s="14" t="s">
        <v>126</v>
      </c>
      <c r="C53" s="14"/>
      <c r="D53" s="14"/>
      <c r="E53" s="15"/>
      <c r="F53" s="15">
        <v>84662</v>
      </c>
      <c r="G53" s="15"/>
      <c r="H53" s="15"/>
      <c r="I53" s="16">
        <v>41670</v>
      </c>
      <c r="J53" s="17"/>
      <c r="K53" s="18" t="s">
        <v>121</v>
      </c>
      <c r="L53" s="14" t="s">
        <v>18</v>
      </c>
    </row>
    <row r="54" spans="1:12" ht="60" x14ac:dyDescent="0.25">
      <c r="A54" s="14">
        <v>36</v>
      </c>
      <c r="B54" s="14" t="s">
        <v>127</v>
      </c>
      <c r="C54" s="14"/>
      <c r="D54" s="14"/>
      <c r="E54" s="15"/>
      <c r="F54" s="15">
        <v>84662</v>
      </c>
      <c r="G54" s="15"/>
      <c r="H54" s="15"/>
      <c r="I54" s="16">
        <v>41670</v>
      </c>
      <c r="J54" s="17"/>
      <c r="K54" s="18" t="s">
        <v>121</v>
      </c>
      <c r="L54" s="14" t="s">
        <v>18</v>
      </c>
    </row>
    <row r="55" spans="1:12" ht="150" x14ac:dyDescent="0.25">
      <c r="A55" s="14">
        <v>37</v>
      </c>
      <c r="B55" s="14" t="s">
        <v>128</v>
      </c>
      <c r="C55" s="14" t="s">
        <v>129</v>
      </c>
      <c r="D55" s="14"/>
      <c r="E55" s="15"/>
      <c r="F55" s="15">
        <v>6592735.5499999998</v>
      </c>
      <c r="G55" s="15">
        <v>6525114.8799999999</v>
      </c>
      <c r="H55" s="15"/>
      <c r="I55" s="23"/>
      <c r="J55" s="17"/>
      <c r="K55" s="18" t="s">
        <v>121</v>
      </c>
      <c r="L55" s="14" t="s">
        <v>18</v>
      </c>
    </row>
    <row r="56" spans="1:12" ht="90" x14ac:dyDescent="0.25">
      <c r="A56" s="14">
        <v>38</v>
      </c>
      <c r="B56" s="14" t="s">
        <v>130</v>
      </c>
      <c r="C56" s="14" t="s">
        <v>131</v>
      </c>
      <c r="D56" s="14" t="s">
        <v>132</v>
      </c>
      <c r="E56" s="15">
        <v>23</v>
      </c>
      <c r="F56" s="15">
        <v>276000</v>
      </c>
      <c r="G56" s="15"/>
      <c r="H56" s="15"/>
      <c r="I56" s="16">
        <v>40954</v>
      </c>
      <c r="J56" s="17" t="s">
        <v>133</v>
      </c>
      <c r="K56" s="18" t="s">
        <v>121</v>
      </c>
      <c r="L56" s="14" t="s">
        <v>18</v>
      </c>
    </row>
    <row r="57" spans="1:12" ht="105" x14ac:dyDescent="0.25">
      <c r="A57" s="14">
        <v>39</v>
      </c>
      <c r="B57" s="14" t="s">
        <v>134</v>
      </c>
      <c r="C57" s="14" t="s">
        <v>135</v>
      </c>
      <c r="D57" s="14"/>
      <c r="E57" s="15"/>
      <c r="F57" s="15">
        <v>120385</v>
      </c>
      <c r="G57" s="15">
        <v>120385</v>
      </c>
      <c r="H57" s="15"/>
      <c r="I57" s="23"/>
      <c r="J57" s="17"/>
      <c r="K57" s="18" t="s">
        <v>121</v>
      </c>
      <c r="L57" s="14" t="s">
        <v>18</v>
      </c>
    </row>
    <row r="58" spans="1:12" ht="60" x14ac:dyDescent="0.25">
      <c r="A58" s="14">
        <v>40</v>
      </c>
      <c r="B58" s="57" t="s">
        <v>136</v>
      </c>
      <c r="C58" s="14" t="s">
        <v>137</v>
      </c>
      <c r="D58" s="14"/>
      <c r="E58" s="15"/>
      <c r="F58" s="15">
        <v>29816.639999999999</v>
      </c>
      <c r="G58" s="15">
        <v>28916.639999999999</v>
      </c>
      <c r="H58" s="15"/>
      <c r="I58" s="23"/>
      <c r="J58" s="17"/>
      <c r="K58" s="18" t="s">
        <v>121</v>
      </c>
      <c r="L58" s="14"/>
    </row>
    <row r="59" spans="1:12" ht="60" x14ac:dyDescent="0.25">
      <c r="A59" s="14">
        <v>41</v>
      </c>
      <c r="B59" s="57" t="s">
        <v>138</v>
      </c>
      <c r="C59" s="14" t="s">
        <v>139</v>
      </c>
      <c r="D59" s="14"/>
      <c r="E59" s="15"/>
      <c r="F59" s="15">
        <v>43926.3</v>
      </c>
      <c r="G59" s="15">
        <v>43926.3</v>
      </c>
      <c r="H59" s="15"/>
      <c r="I59" s="23"/>
      <c r="J59" s="17"/>
      <c r="K59" s="18" t="s">
        <v>121</v>
      </c>
      <c r="L59" s="14"/>
    </row>
    <row r="60" spans="1:12" ht="90" x14ac:dyDescent="0.25">
      <c r="A60" s="14">
        <v>42</v>
      </c>
      <c r="B60" s="57" t="s">
        <v>140</v>
      </c>
      <c r="C60" s="14" t="s">
        <v>141</v>
      </c>
      <c r="D60" s="14"/>
      <c r="E60" s="15"/>
      <c r="F60" s="15">
        <v>3097</v>
      </c>
      <c r="G60" s="15"/>
      <c r="H60" s="15"/>
      <c r="I60" s="23"/>
      <c r="J60" s="17"/>
      <c r="K60" s="18" t="s">
        <v>121</v>
      </c>
      <c r="L60" s="14"/>
    </row>
    <row r="61" spans="1:12" ht="90" x14ac:dyDescent="0.25">
      <c r="A61" s="14">
        <v>43</v>
      </c>
      <c r="B61" s="57" t="s">
        <v>142</v>
      </c>
      <c r="C61" s="14" t="s">
        <v>143</v>
      </c>
      <c r="D61" s="14"/>
      <c r="E61" s="15"/>
      <c r="F61" s="15">
        <v>109253</v>
      </c>
      <c r="G61" s="15">
        <v>109253</v>
      </c>
      <c r="H61" s="15"/>
      <c r="I61" s="23"/>
      <c r="J61" s="17"/>
      <c r="K61" s="18" t="s">
        <v>121</v>
      </c>
      <c r="L61" s="14"/>
    </row>
    <row r="62" spans="1:12" ht="90" x14ac:dyDescent="0.25">
      <c r="A62" s="14">
        <v>44</v>
      </c>
      <c r="B62" s="14" t="s">
        <v>144</v>
      </c>
      <c r="C62" s="14" t="s">
        <v>145</v>
      </c>
      <c r="D62" s="14"/>
      <c r="E62" s="15"/>
      <c r="F62" s="15">
        <v>280</v>
      </c>
      <c r="G62" s="15">
        <v>280</v>
      </c>
      <c r="H62" s="15"/>
      <c r="I62" s="23"/>
      <c r="J62" s="17"/>
      <c r="K62" s="18" t="s">
        <v>121</v>
      </c>
      <c r="L62" s="14"/>
    </row>
    <row r="63" spans="1:12" ht="75" x14ac:dyDescent="0.25">
      <c r="A63" s="14">
        <v>45</v>
      </c>
      <c r="B63" s="14" t="s">
        <v>146</v>
      </c>
      <c r="C63" s="14" t="s">
        <v>147</v>
      </c>
      <c r="D63" s="14"/>
      <c r="E63" s="15"/>
      <c r="F63" s="15">
        <v>159821</v>
      </c>
      <c r="G63" s="15">
        <v>159821</v>
      </c>
      <c r="H63" s="15"/>
      <c r="I63" s="23"/>
      <c r="J63" s="17"/>
      <c r="K63" s="18" t="s">
        <v>121</v>
      </c>
      <c r="L63" s="14"/>
    </row>
    <row r="64" spans="1:12" ht="60" x14ac:dyDescent="0.25">
      <c r="A64" s="14">
        <v>46</v>
      </c>
      <c r="B64" s="14" t="s">
        <v>148</v>
      </c>
      <c r="C64" s="14" t="s">
        <v>149</v>
      </c>
      <c r="D64" s="14"/>
      <c r="E64" s="15"/>
      <c r="F64" s="15">
        <v>278157.06</v>
      </c>
      <c r="G64" s="15">
        <v>278157.06</v>
      </c>
      <c r="H64" s="15"/>
      <c r="I64" s="23"/>
      <c r="J64" s="17"/>
      <c r="K64" s="18" t="s">
        <v>121</v>
      </c>
      <c r="L64" s="14"/>
    </row>
    <row r="65" spans="1:12" ht="60" x14ac:dyDescent="0.25">
      <c r="A65" s="14">
        <v>47</v>
      </c>
      <c r="B65" s="14" t="s">
        <v>150</v>
      </c>
      <c r="C65" s="14" t="s">
        <v>151</v>
      </c>
      <c r="D65" s="14"/>
      <c r="E65" s="15"/>
      <c r="F65" s="15">
        <v>31698.71</v>
      </c>
      <c r="G65" s="15">
        <v>31698.71</v>
      </c>
      <c r="H65" s="15"/>
      <c r="I65" s="23"/>
      <c r="J65" s="17"/>
      <c r="K65" s="18" t="s">
        <v>121</v>
      </c>
      <c r="L65" s="14"/>
    </row>
    <row r="66" spans="1:12" ht="105" x14ac:dyDescent="0.25">
      <c r="A66" s="14">
        <v>48</v>
      </c>
      <c r="B66" s="14" t="s">
        <v>152</v>
      </c>
      <c r="C66" s="14" t="s">
        <v>153</v>
      </c>
      <c r="D66" s="14"/>
      <c r="E66" s="15"/>
      <c r="F66" s="15">
        <v>288504.36</v>
      </c>
      <c r="G66" s="15">
        <v>288504.36</v>
      </c>
      <c r="H66" s="15"/>
      <c r="I66" s="23"/>
      <c r="J66" s="17"/>
      <c r="K66" s="18" t="s">
        <v>121</v>
      </c>
      <c r="L66" s="14"/>
    </row>
    <row r="67" spans="1:12" ht="90" x14ac:dyDescent="0.25">
      <c r="A67" s="14">
        <v>49</v>
      </c>
      <c r="B67" s="14" t="s">
        <v>154</v>
      </c>
      <c r="C67" s="14" t="s">
        <v>155</v>
      </c>
      <c r="D67" s="14"/>
      <c r="E67" s="15"/>
      <c r="F67" s="15">
        <v>446779</v>
      </c>
      <c r="G67" s="15">
        <v>401576.18</v>
      </c>
      <c r="H67" s="15"/>
      <c r="I67" s="23"/>
      <c r="J67" s="17"/>
      <c r="K67" s="18" t="s">
        <v>121</v>
      </c>
      <c r="L67" s="14"/>
    </row>
    <row r="68" spans="1:12" ht="90" x14ac:dyDescent="0.25">
      <c r="A68" s="14">
        <v>50</v>
      </c>
      <c r="B68" s="14" t="s">
        <v>156</v>
      </c>
      <c r="C68" s="14" t="s">
        <v>137</v>
      </c>
      <c r="D68" s="14"/>
      <c r="E68" s="15"/>
      <c r="F68" s="15">
        <v>12972306.07</v>
      </c>
      <c r="G68" s="15"/>
      <c r="H68" s="15"/>
      <c r="I68" s="23"/>
      <c r="J68" s="17"/>
      <c r="K68" s="18" t="s">
        <v>121</v>
      </c>
      <c r="L68" s="14" t="s">
        <v>18</v>
      </c>
    </row>
    <row r="69" spans="1:12" ht="105" x14ac:dyDescent="0.25">
      <c r="A69" s="14">
        <v>51</v>
      </c>
      <c r="B69" s="14" t="s">
        <v>157</v>
      </c>
      <c r="C69" s="14" t="s">
        <v>137</v>
      </c>
      <c r="D69" s="14"/>
      <c r="E69" s="15"/>
      <c r="F69" s="15">
        <v>1603318.73</v>
      </c>
      <c r="G69" s="15"/>
      <c r="H69" s="15"/>
      <c r="I69" s="23"/>
      <c r="J69" s="17"/>
      <c r="K69" s="18" t="s">
        <v>121</v>
      </c>
      <c r="L69" s="14" t="s">
        <v>18</v>
      </c>
    </row>
    <row r="70" spans="1:12" ht="60" x14ac:dyDescent="0.25">
      <c r="A70" s="14">
        <v>52</v>
      </c>
      <c r="B70" s="14" t="s">
        <v>158</v>
      </c>
      <c r="C70" s="14"/>
      <c r="D70" s="14"/>
      <c r="E70" s="15"/>
      <c r="F70" s="15">
        <v>97000</v>
      </c>
      <c r="G70" s="15"/>
      <c r="H70" s="15"/>
      <c r="I70" s="16">
        <v>41670</v>
      </c>
      <c r="J70" s="17"/>
      <c r="K70" s="18" t="s">
        <v>121</v>
      </c>
      <c r="L70" s="14" t="s">
        <v>18</v>
      </c>
    </row>
    <row r="71" spans="1:12" ht="60" x14ac:dyDescent="0.25">
      <c r="A71" s="14">
        <v>53</v>
      </c>
      <c r="B71" s="14" t="s">
        <v>159</v>
      </c>
      <c r="C71" s="14"/>
      <c r="D71" s="14"/>
      <c r="E71" s="15"/>
      <c r="F71" s="15">
        <v>97000</v>
      </c>
      <c r="G71" s="15"/>
      <c r="H71" s="15"/>
      <c r="I71" s="16">
        <v>41670</v>
      </c>
      <c r="J71" s="17"/>
      <c r="K71" s="18" t="s">
        <v>121</v>
      </c>
      <c r="L71" s="14" t="s">
        <v>18</v>
      </c>
    </row>
    <row r="72" spans="1:12" ht="105" x14ac:dyDescent="0.25">
      <c r="A72" s="14">
        <v>54</v>
      </c>
      <c r="B72" s="14" t="s">
        <v>160</v>
      </c>
      <c r="C72" s="14" t="s">
        <v>161</v>
      </c>
      <c r="D72" s="14"/>
      <c r="E72" s="15"/>
      <c r="F72" s="15">
        <v>81005</v>
      </c>
      <c r="G72" s="15"/>
      <c r="H72" s="15"/>
      <c r="I72" s="23"/>
      <c r="J72" s="17"/>
      <c r="K72" s="18" t="s">
        <v>121</v>
      </c>
      <c r="L72" s="14" t="s">
        <v>18</v>
      </c>
    </row>
    <row r="73" spans="1:12" ht="105" x14ac:dyDescent="0.25">
      <c r="A73" s="14">
        <v>55</v>
      </c>
      <c r="B73" s="14" t="s">
        <v>162</v>
      </c>
      <c r="C73" s="14" t="s">
        <v>163</v>
      </c>
      <c r="D73" s="14"/>
      <c r="E73" s="15"/>
      <c r="F73" s="15">
        <v>511583.04</v>
      </c>
      <c r="G73" s="15"/>
      <c r="H73" s="15"/>
      <c r="I73" s="16">
        <v>43098</v>
      </c>
      <c r="J73" s="17" t="s">
        <v>164</v>
      </c>
      <c r="K73" s="18" t="s">
        <v>121</v>
      </c>
      <c r="L73" s="14" t="s">
        <v>18</v>
      </c>
    </row>
    <row r="74" spans="1:12" ht="120" x14ac:dyDescent="0.25">
      <c r="A74" s="14">
        <v>56</v>
      </c>
      <c r="B74" s="14" t="s">
        <v>165</v>
      </c>
      <c r="C74" s="14" t="s">
        <v>166</v>
      </c>
      <c r="D74" s="14" t="s">
        <v>167</v>
      </c>
      <c r="E74" s="15">
        <v>33.700000000000003</v>
      </c>
      <c r="F74" s="15">
        <v>505500</v>
      </c>
      <c r="G74" s="15"/>
      <c r="H74" s="15"/>
      <c r="I74" s="16">
        <v>41214</v>
      </c>
      <c r="J74" s="17" t="s">
        <v>168</v>
      </c>
      <c r="K74" s="18" t="s">
        <v>121</v>
      </c>
      <c r="L74" s="14" t="s">
        <v>18</v>
      </c>
    </row>
    <row r="75" spans="1:12" ht="135" x14ac:dyDescent="0.25">
      <c r="A75" s="14">
        <v>57</v>
      </c>
      <c r="B75" s="14" t="s">
        <v>169</v>
      </c>
      <c r="C75" s="14" t="s">
        <v>153</v>
      </c>
      <c r="D75" s="14"/>
      <c r="E75" s="15"/>
      <c r="F75" s="15">
        <v>105839443.15000001</v>
      </c>
      <c r="G75" s="15"/>
      <c r="H75" s="15"/>
      <c r="I75" s="16">
        <v>42360</v>
      </c>
      <c r="J75" s="17" t="s">
        <v>170</v>
      </c>
      <c r="K75" s="18" t="s">
        <v>121</v>
      </c>
      <c r="L75" s="14" t="s">
        <v>18</v>
      </c>
    </row>
    <row r="76" spans="1:12" ht="75" x14ac:dyDescent="0.25">
      <c r="A76" s="14">
        <v>58</v>
      </c>
      <c r="B76" s="14" t="s">
        <v>171</v>
      </c>
      <c r="C76" s="14" t="s">
        <v>153</v>
      </c>
      <c r="D76" s="14"/>
      <c r="E76" s="15"/>
      <c r="F76" s="15">
        <v>5320734.5599999996</v>
      </c>
      <c r="G76" s="15"/>
      <c r="H76" s="15"/>
      <c r="I76" s="16">
        <v>42360</v>
      </c>
      <c r="J76" s="17" t="s">
        <v>170</v>
      </c>
      <c r="K76" s="18" t="s">
        <v>121</v>
      </c>
      <c r="L76" s="14" t="s">
        <v>18</v>
      </c>
    </row>
    <row r="77" spans="1:12" ht="75" x14ac:dyDescent="0.25">
      <c r="A77" s="14">
        <v>59</v>
      </c>
      <c r="B77" s="14" t="s">
        <v>172</v>
      </c>
      <c r="C77" s="14" t="s">
        <v>153</v>
      </c>
      <c r="D77" s="14"/>
      <c r="E77" s="15"/>
      <c r="F77" s="15">
        <v>490631.36</v>
      </c>
      <c r="G77" s="15"/>
      <c r="H77" s="15"/>
      <c r="I77" s="16">
        <v>42360</v>
      </c>
      <c r="J77" s="17" t="s">
        <v>170</v>
      </c>
      <c r="K77" s="18" t="s">
        <v>121</v>
      </c>
      <c r="L77" s="14" t="s">
        <v>18</v>
      </c>
    </row>
    <row r="78" spans="1:12" ht="75" x14ac:dyDescent="0.25">
      <c r="A78" s="14">
        <v>60</v>
      </c>
      <c r="B78" s="14" t="s">
        <v>173</v>
      </c>
      <c r="C78" s="14" t="s">
        <v>153</v>
      </c>
      <c r="D78" s="14"/>
      <c r="E78" s="15"/>
      <c r="F78" s="15">
        <v>1164978.3600000001</v>
      </c>
      <c r="G78" s="15"/>
      <c r="H78" s="15"/>
      <c r="I78" s="16">
        <v>42360</v>
      </c>
      <c r="J78" s="17" t="s">
        <v>170</v>
      </c>
      <c r="K78" s="18" t="s">
        <v>121</v>
      </c>
      <c r="L78" s="14" t="s">
        <v>18</v>
      </c>
    </row>
    <row r="79" spans="1:12" ht="90" x14ac:dyDescent="0.25">
      <c r="A79" s="14">
        <v>61</v>
      </c>
      <c r="B79" s="14" t="s">
        <v>174</v>
      </c>
      <c r="C79" s="14" t="s">
        <v>153</v>
      </c>
      <c r="D79" s="14"/>
      <c r="E79" s="15"/>
      <c r="F79" s="15">
        <v>674861.57</v>
      </c>
      <c r="G79" s="15"/>
      <c r="H79" s="15"/>
      <c r="I79" s="16">
        <v>42360</v>
      </c>
      <c r="J79" s="17" t="s">
        <v>170</v>
      </c>
      <c r="K79" s="18" t="s">
        <v>121</v>
      </c>
      <c r="L79" s="14" t="s">
        <v>18</v>
      </c>
    </row>
    <row r="80" spans="1:12" ht="90" x14ac:dyDescent="0.25">
      <c r="A80" s="14">
        <v>62</v>
      </c>
      <c r="B80" s="14" t="s">
        <v>175</v>
      </c>
      <c r="C80" s="14" t="s">
        <v>153</v>
      </c>
      <c r="D80" s="14"/>
      <c r="E80" s="15"/>
      <c r="F80" s="15">
        <v>849207.31</v>
      </c>
      <c r="G80" s="15"/>
      <c r="H80" s="15"/>
      <c r="I80" s="16">
        <v>42360</v>
      </c>
      <c r="J80" s="17" t="s">
        <v>170</v>
      </c>
      <c r="K80" s="18" t="s">
        <v>121</v>
      </c>
      <c r="L80" s="14" t="s">
        <v>18</v>
      </c>
    </row>
    <row r="81" spans="1:12" ht="105" x14ac:dyDescent="0.25">
      <c r="A81" s="14">
        <v>63</v>
      </c>
      <c r="B81" s="14" t="s">
        <v>176</v>
      </c>
      <c r="C81" s="14" t="s">
        <v>153</v>
      </c>
      <c r="D81" s="14"/>
      <c r="E81" s="15"/>
      <c r="F81" s="15">
        <v>689702.32</v>
      </c>
      <c r="G81" s="15"/>
      <c r="H81" s="15"/>
      <c r="I81" s="16">
        <v>42360</v>
      </c>
      <c r="J81" s="17" t="s">
        <v>170</v>
      </c>
      <c r="K81" s="18" t="s">
        <v>121</v>
      </c>
      <c r="L81" s="14" t="s">
        <v>18</v>
      </c>
    </row>
    <row r="82" spans="1:12" ht="135" x14ac:dyDescent="0.25">
      <c r="A82" s="14">
        <v>64</v>
      </c>
      <c r="B82" s="14" t="s">
        <v>177</v>
      </c>
      <c r="C82" s="14" t="s">
        <v>153</v>
      </c>
      <c r="D82" s="14"/>
      <c r="E82" s="15"/>
      <c r="F82" s="15">
        <v>1049120.73</v>
      </c>
      <c r="G82" s="15"/>
      <c r="H82" s="15"/>
      <c r="I82" s="16">
        <v>42360</v>
      </c>
      <c r="J82" s="17" t="s">
        <v>170</v>
      </c>
      <c r="K82" s="18" t="s">
        <v>121</v>
      </c>
      <c r="L82" s="14" t="s">
        <v>18</v>
      </c>
    </row>
    <row r="83" spans="1:12" ht="105" x14ac:dyDescent="0.25">
      <c r="A83" s="14">
        <v>65</v>
      </c>
      <c r="B83" s="14" t="s">
        <v>178</v>
      </c>
      <c r="C83" s="14" t="s">
        <v>153</v>
      </c>
      <c r="D83" s="14"/>
      <c r="E83" s="15"/>
      <c r="F83" s="15">
        <v>523064.95</v>
      </c>
      <c r="G83" s="15"/>
      <c r="H83" s="15"/>
      <c r="I83" s="16">
        <v>42360</v>
      </c>
      <c r="J83" s="17" t="s">
        <v>170</v>
      </c>
      <c r="K83" s="18" t="s">
        <v>121</v>
      </c>
      <c r="L83" s="14" t="s">
        <v>18</v>
      </c>
    </row>
    <row r="84" spans="1:12" ht="75" x14ac:dyDescent="0.25">
      <c r="A84" s="14">
        <v>66</v>
      </c>
      <c r="B84" s="14" t="s">
        <v>179</v>
      </c>
      <c r="C84" s="14" t="s">
        <v>153</v>
      </c>
      <c r="D84" s="14"/>
      <c r="E84" s="15"/>
      <c r="F84" s="15">
        <v>304901.28000000003</v>
      </c>
      <c r="G84" s="15"/>
      <c r="H84" s="15"/>
      <c r="I84" s="16">
        <v>42360</v>
      </c>
      <c r="J84" s="17" t="s">
        <v>170</v>
      </c>
      <c r="K84" s="18" t="s">
        <v>121</v>
      </c>
      <c r="L84" s="14" t="s">
        <v>18</v>
      </c>
    </row>
    <row r="85" spans="1:12" ht="60" x14ac:dyDescent="0.25">
      <c r="A85" s="14">
        <v>67</v>
      </c>
      <c r="B85" s="14" t="s">
        <v>180</v>
      </c>
      <c r="C85" s="14"/>
      <c r="D85" s="14"/>
      <c r="E85" s="15"/>
      <c r="F85" s="15">
        <v>257312</v>
      </c>
      <c r="G85" s="15"/>
      <c r="H85" s="15"/>
      <c r="I85" s="16"/>
      <c r="J85" s="17"/>
      <c r="K85" s="18" t="s">
        <v>121</v>
      </c>
      <c r="L85" s="14" t="s">
        <v>18</v>
      </c>
    </row>
    <row r="86" spans="1:12" ht="60" x14ac:dyDescent="0.25">
      <c r="A86" s="14">
        <v>68</v>
      </c>
      <c r="B86" s="14" t="s">
        <v>181</v>
      </c>
      <c r="C86" s="14"/>
      <c r="D86" s="14" t="s">
        <v>182</v>
      </c>
      <c r="E86" s="15"/>
      <c r="F86" s="15">
        <v>1</v>
      </c>
      <c r="G86" s="15"/>
      <c r="H86" s="15"/>
      <c r="I86" s="16"/>
      <c r="J86" s="17"/>
      <c r="K86" s="18" t="s">
        <v>121</v>
      </c>
      <c r="L86" s="14" t="s">
        <v>18</v>
      </c>
    </row>
    <row r="87" spans="1:12" ht="60" x14ac:dyDescent="0.25">
      <c r="B87" s="14" t="s">
        <v>181</v>
      </c>
      <c r="C87" s="14"/>
      <c r="D87" s="14" t="s">
        <v>183</v>
      </c>
      <c r="E87" s="15"/>
      <c r="F87" s="15">
        <v>3525417</v>
      </c>
      <c r="G87" s="15"/>
      <c r="H87" s="15"/>
      <c r="I87" s="16"/>
      <c r="J87" s="17"/>
      <c r="K87" s="18" t="s">
        <v>121</v>
      </c>
      <c r="L87" s="14" t="s">
        <v>18</v>
      </c>
    </row>
    <row r="88" spans="1:12" ht="60" x14ac:dyDescent="0.25">
      <c r="B88" s="14" t="s">
        <v>181</v>
      </c>
      <c r="C88" s="14"/>
      <c r="D88" s="14" t="s">
        <v>184</v>
      </c>
      <c r="E88" s="15"/>
      <c r="F88" s="15">
        <v>3585033</v>
      </c>
      <c r="G88" s="15"/>
      <c r="H88" s="15"/>
      <c r="I88" s="16"/>
      <c r="J88" s="17"/>
      <c r="K88" s="18" t="s">
        <v>121</v>
      </c>
      <c r="L88" s="14" t="s">
        <v>18</v>
      </c>
    </row>
    <row r="89" spans="1:12" ht="60" x14ac:dyDescent="0.25">
      <c r="B89" s="14" t="s">
        <v>181</v>
      </c>
      <c r="C89" s="14"/>
      <c r="D89" s="14" t="s">
        <v>185</v>
      </c>
      <c r="E89" s="15"/>
      <c r="F89" s="15">
        <v>765900</v>
      </c>
      <c r="G89" s="15"/>
      <c r="H89" s="15"/>
      <c r="I89" s="16"/>
      <c r="J89" s="17"/>
      <c r="K89" s="18" t="s">
        <v>121</v>
      </c>
      <c r="L89" s="14" t="s">
        <v>18</v>
      </c>
    </row>
    <row r="90" spans="1:12" ht="60" x14ac:dyDescent="0.25">
      <c r="A90" s="14">
        <v>69</v>
      </c>
      <c r="B90" s="14" t="s">
        <v>181</v>
      </c>
      <c r="C90" s="14"/>
      <c r="D90" s="14" t="s">
        <v>186</v>
      </c>
      <c r="E90" s="15"/>
      <c r="F90" s="15">
        <v>1339668</v>
      </c>
      <c r="G90" s="15"/>
      <c r="H90" s="15"/>
      <c r="I90" s="16"/>
      <c r="J90" s="17"/>
      <c r="K90" s="18" t="s">
        <v>121</v>
      </c>
      <c r="L90" s="14" t="s">
        <v>18</v>
      </c>
    </row>
    <row r="91" spans="1:12" ht="60" x14ac:dyDescent="0.25">
      <c r="A91" s="14">
        <v>70</v>
      </c>
      <c r="B91" s="14" t="s">
        <v>181</v>
      </c>
      <c r="C91" s="14"/>
      <c r="D91" s="14" t="s">
        <v>187</v>
      </c>
      <c r="E91" s="15"/>
      <c r="F91" s="15">
        <v>1389440</v>
      </c>
      <c r="G91" s="15"/>
      <c r="H91" s="15"/>
      <c r="I91" s="16"/>
      <c r="J91" s="17"/>
      <c r="K91" s="18" t="s">
        <v>121</v>
      </c>
      <c r="L91" s="14" t="s">
        <v>18</v>
      </c>
    </row>
    <row r="92" spans="1:12" ht="60" x14ac:dyDescent="0.25">
      <c r="A92" s="14">
        <v>71</v>
      </c>
      <c r="B92" s="14" t="s">
        <v>181</v>
      </c>
      <c r="C92" s="14"/>
      <c r="D92" s="14" t="s">
        <v>188</v>
      </c>
      <c r="E92" s="15"/>
      <c r="F92" s="15">
        <v>1439360</v>
      </c>
      <c r="G92" s="15"/>
      <c r="H92" s="15"/>
      <c r="I92" s="16"/>
      <c r="J92" s="17"/>
      <c r="K92" s="18" t="s">
        <v>121</v>
      </c>
      <c r="L92" s="14" t="s">
        <v>18</v>
      </c>
    </row>
    <row r="93" spans="1:12" ht="60" x14ac:dyDescent="0.25">
      <c r="A93" s="14">
        <v>72</v>
      </c>
      <c r="B93" s="14" t="s">
        <v>181</v>
      </c>
      <c r="C93" s="14"/>
      <c r="D93" s="14" t="s">
        <v>189</v>
      </c>
      <c r="E93" s="15"/>
      <c r="F93" s="15">
        <v>4958720</v>
      </c>
      <c r="G93" s="15"/>
      <c r="H93" s="15"/>
      <c r="I93" s="16"/>
      <c r="J93" s="17"/>
      <c r="K93" s="18" t="s">
        <v>121</v>
      </c>
      <c r="L93" s="14" t="s">
        <v>18</v>
      </c>
    </row>
    <row r="94" spans="1:12" ht="60" x14ac:dyDescent="0.25">
      <c r="A94" s="14">
        <v>73</v>
      </c>
      <c r="B94" s="14" t="s">
        <v>181</v>
      </c>
      <c r="C94" s="14"/>
      <c r="D94" s="14" t="s">
        <v>190</v>
      </c>
      <c r="E94" s="15"/>
      <c r="F94" s="15">
        <v>3163500</v>
      </c>
      <c r="G94" s="15"/>
      <c r="H94" s="15"/>
      <c r="I94" s="16"/>
      <c r="J94" s="17"/>
      <c r="K94" s="18" t="s">
        <v>121</v>
      </c>
      <c r="L94" s="14" t="s">
        <v>18</v>
      </c>
    </row>
    <row r="95" spans="1:12" ht="60" x14ac:dyDescent="0.25">
      <c r="A95" s="14">
        <v>74</v>
      </c>
      <c r="B95" s="14" t="s">
        <v>181</v>
      </c>
      <c r="C95" s="14"/>
      <c r="D95" s="14" t="s">
        <v>191</v>
      </c>
      <c r="E95" s="15"/>
      <c r="F95" s="15">
        <v>5626400</v>
      </c>
      <c r="G95" s="15"/>
      <c r="H95" s="15"/>
      <c r="I95" s="16"/>
      <c r="J95" s="17"/>
      <c r="K95" s="18" t="s">
        <v>121</v>
      </c>
      <c r="L95" s="14" t="s">
        <v>18</v>
      </c>
    </row>
    <row r="96" spans="1:12" ht="60" x14ac:dyDescent="0.25">
      <c r="A96" s="14">
        <v>75</v>
      </c>
      <c r="B96" s="14" t="s">
        <v>181</v>
      </c>
      <c r="C96" s="14"/>
      <c r="D96" s="14" t="s">
        <v>192</v>
      </c>
      <c r="E96" s="15"/>
      <c r="F96" s="15">
        <v>1622400</v>
      </c>
      <c r="G96" s="15"/>
      <c r="H96" s="15"/>
      <c r="I96" s="16"/>
      <c r="J96" s="17"/>
      <c r="K96" s="18" t="s">
        <v>121</v>
      </c>
      <c r="L96" s="14" t="s">
        <v>18</v>
      </c>
    </row>
    <row r="97" spans="1:12" ht="60" x14ac:dyDescent="0.25">
      <c r="A97" s="14">
        <v>76</v>
      </c>
      <c r="B97" s="14" t="s">
        <v>181</v>
      </c>
      <c r="C97" s="14"/>
      <c r="D97" s="14" t="s">
        <v>193</v>
      </c>
      <c r="E97" s="15"/>
      <c r="F97" s="15">
        <v>470080</v>
      </c>
      <c r="G97" s="15"/>
      <c r="H97" s="15"/>
      <c r="I97" s="16"/>
      <c r="J97" s="17"/>
      <c r="K97" s="18" t="s">
        <v>121</v>
      </c>
      <c r="L97" s="14" t="s">
        <v>18</v>
      </c>
    </row>
    <row r="98" spans="1:12" ht="60" x14ac:dyDescent="0.25">
      <c r="A98" s="14">
        <v>77</v>
      </c>
      <c r="B98" s="14" t="s">
        <v>181</v>
      </c>
      <c r="C98" s="14"/>
      <c r="D98" s="14" t="s">
        <v>194</v>
      </c>
      <c r="E98" s="15"/>
      <c r="F98" s="15">
        <v>2059220</v>
      </c>
      <c r="G98" s="15"/>
      <c r="H98" s="15"/>
      <c r="I98" s="16"/>
      <c r="J98" s="17"/>
      <c r="K98" s="18" t="s">
        <v>121</v>
      </c>
      <c r="L98" s="14" t="s">
        <v>18</v>
      </c>
    </row>
    <row r="99" spans="1:12" ht="60" x14ac:dyDescent="0.25">
      <c r="A99" s="14">
        <v>78</v>
      </c>
      <c r="B99" s="14" t="s">
        <v>181</v>
      </c>
      <c r="C99" s="14"/>
      <c r="D99" s="14" t="s">
        <v>195</v>
      </c>
      <c r="E99" s="15"/>
      <c r="F99" s="15">
        <v>238800</v>
      </c>
      <c r="G99" s="15"/>
      <c r="H99" s="15"/>
      <c r="I99" s="16"/>
      <c r="J99" s="17"/>
      <c r="K99" s="18" t="s">
        <v>121</v>
      </c>
      <c r="L99" s="14" t="s">
        <v>18</v>
      </c>
    </row>
    <row r="100" spans="1:12" ht="60" x14ac:dyDescent="0.25">
      <c r="A100" s="14">
        <v>79</v>
      </c>
      <c r="B100" s="14" t="s">
        <v>181</v>
      </c>
      <c r="C100" s="14"/>
      <c r="D100" s="14" t="s">
        <v>196</v>
      </c>
      <c r="E100" s="15"/>
      <c r="F100" s="15">
        <v>1918620</v>
      </c>
      <c r="G100" s="15"/>
      <c r="H100" s="15"/>
      <c r="I100" s="16"/>
      <c r="J100" s="17"/>
      <c r="K100" s="18" t="s">
        <v>121</v>
      </c>
      <c r="L100" s="14" t="s">
        <v>18</v>
      </c>
    </row>
    <row r="101" spans="1:12" ht="60" x14ac:dyDescent="0.25">
      <c r="A101" s="14">
        <v>80</v>
      </c>
      <c r="B101" s="14" t="s">
        <v>181</v>
      </c>
      <c r="C101" s="14"/>
      <c r="D101" s="14" t="s">
        <v>197</v>
      </c>
      <c r="E101" s="15"/>
      <c r="F101" s="15">
        <v>2588194</v>
      </c>
      <c r="G101" s="15"/>
      <c r="H101" s="15"/>
      <c r="I101" s="16"/>
      <c r="J101" s="17"/>
      <c r="K101" s="18" t="s">
        <v>121</v>
      </c>
      <c r="L101" s="14" t="s">
        <v>18</v>
      </c>
    </row>
    <row r="102" spans="1:12" ht="60" x14ac:dyDescent="0.25">
      <c r="A102" s="14">
        <v>81</v>
      </c>
      <c r="B102" s="14" t="s">
        <v>181</v>
      </c>
      <c r="C102" s="14"/>
      <c r="D102" s="14" t="s">
        <v>198</v>
      </c>
      <c r="E102" s="15"/>
      <c r="F102" s="15">
        <v>5046080</v>
      </c>
      <c r="G102" s="15"/>
      <c r="H102" s="15"/>
      <c r="I102" s="16"/>
      <c r="J102" s="17"/>
      <c r="K102" s="18" t="s">
        <v>121</v>
      </c>
      <c r="L102" s="14" t="s">
        <v>18</v>
      </c>
    </row>
    <row r="103" spans="1:12" ht="60" x14ac:dyDescent="0.25">
      <c r="A103" s="14">
        <v>82</v>
      </c>
      <c r="B103" s="14" t="s">
        <v>181</v>
      </c>
      <c r="C103" s="14"/>
      <c r="D103" s="14" t="s">
        <v>199</v>
      </c>
      <c r="E103" s="15"/>
      <c r="F103" s="15">
        <v>10487640</v>
      </c>
      <c r="G103" s="15"/>
      <c r="H103" s="15"/>
      <c r="I103" s="16"/>
      <c r="J103" s="17"/>
      <c r="K103" s="18" t="s">
        <v>121</v>
      </c>
      <c r="L103" s="14" t="s">
        <v>18</v>
      </c>
    </row>
    <row r="104" spans="1:12" ht="60" x14ac:dyDescent="0.25">
      <c r="A104" s="14">
        <v>83</v>
      </c>
      <c r="B104" s="14" t="s">
        <v>181</v>
      </c>
      <c r="C104" s="14"/>
      <c r="D104" s="14" t="s">
        <v>200</v>
      </c>
      <c r="E104" s="15"/>
      <c r="F104" s="15">
        <v>10265114.51</v>
      </c>
      <c r="G104" s="15"/>
      <c r="H104" s="15"/>
      <c r="I104" s="16"/>
      <c r="J104" s="17"/>
      <c r="K104" s="18" t="s">
        <v>121</v>
      </c>
      <c r="L104" s="14" t="s">
        <v>18</v>
      </c>
    </row>
    <row r="105" spans="1:12" ht="60" x14ac:dyDescent="0.25">
      <c r="A105" s="14">
        <v>84</v>
      </c>
      <c r="B105" s="14" t="s">
        <v>181</v>
      </c>
      <c r="C105" s="14"/>
      <c r="D105" s="14" t="s">
        <v>201</v>
      </c>
      <c r="E105" s="15"/>
      <c r="F105" s="15">
        <v>5557122</v>
      </c>
      <c r="G105" s="15"/>
      <c r="H105" s="15"/>
      <c r="I105" s="16"/>
      <c r="J105" s="17"/>
      <c r="K105" s="18" t="s">
        <v>121</v>
      </c>
      <c r="L105" s="14" t="s">
        <v>18</v>
      </c>
    </row>
    <row r="106" spans="1:12" x14ac:dyDescent="0.25">
      <c r="A106" s="19" t="s">
        <v>22</v>
      </c>
      <c r="B106" s="19"/>
      <c r="C106" s="19"/>
      <c r="D106" s="19"/>
      <c r="E106" s="20">
        <f>SUM(E51:E84)</f>
        <v>89.300000000000011</v>
      </c>
      <c r="F106" s="20">
        <f>SUM(F51:F105)</f>
        <v>207883157.55999997</v>
      </c>
      <c r="G106" s="20">
        <v>8380544.8099999996</v>
      </c>
      <c r="H106" s="20"/>
      <c r="I106" s="21"/>
      <c r="J106" s="22"/>
      <c r="K106" s="22"/>
      <c r="L106" s="19"/>
    </row>
    <row r="107" spans="1:12" x14ac:dyDescent="0.25">
      <c r="A107" s="44" t="s">
        <v>202</v>
      </c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</row>
    <row r="108" spans="1:12" ht="75" x14ac:dyDescent="0.25">
      <c r="A108" s="58">
        <v>85</v>
      </c>
      <c r="B108" s="58" t="s">
        <v>203</v>
      </c>
      <c r="C108" s="59" t="s">
        <v>204</v>
      </c>
      <c r="D108" s="59" t="s">
        <v>205</v>
      </c>
      <c r="E108" s="60">
        <v>786.4</v>
      </c>
      <c r="F108" s="60">
        <v>3013798.59</v>
      </c>
      <c r="G108" s="60">
        <v>3013798.59</v>
      </c>
      <c r="H108" s="60"/>
      <c r="I108" s="61">
        <v>39833</v>
      </c>
      <c r="J108" s="59" t="s">
        <v>206</v>
      </c>
      <c r="K108" s="59" t="s">
        <v>207</v>
      </c>
      <c r="L108" s="59" t="s">
        <v>18</v>
      </c>
    </row>
    <row r="109" spans="1:12" ht="90" x14ac:dyDescent="0.25">
      <c r="A109" s="58">
        <v>86</v>
      </c>
      <c r="B109" s="59" t="s">
        <v>208</v>
      </c>
      <c r="C109" s="59" t="s">
        <v>209</v>
      </c>
      <c r="D109" s="59" t="s">
        <v>210</v>
      </c>
      <c r="E109" s="60">
        <v>170.5</v>
      </c>
      <c r="F109" s="60">
        <v>3825000</v>
      </c>
      <c r="G109" s="60">
        <v>2005858.18</v>
      </c>
      <c r="H109" s="60"/>
      <c r="I109" s="61">
        <v>39833</v>
      </c>
      <c r="J109" s="59" t="s">
        <v>211</v>
      </c>
      <c r="K109" s="59" t="s">
        <v>207</v>
      </c>
      <c r="L109" s="59" t="s">
        <v>18</v>
      </c>
    </row>
    <row r="110" spans="1:12" ht="60" x14ac:dyDescent="0.25">
      <c r="A110" s="58">
        <v>87</v>
      </c>
      <c r="B110" s="59" t="s">
        <v>212</v>
      </c>
      <c r="C110" s="59" t="s">
        <v>213</v>
      </c>
      <c r="D110" s="59"/>
      <c r="E110" s="60"/>
      <c r="F110" s="60">
        <v>2006195.67</v>
      </c>
      <c r="G110" s="60">
        <v>2006195.67</v>
      </c>
      <c r="H110" s="60"/>
      <c r="I110" s="61">
        <v>39833</v>
      </c>
      <c r="J110" s="59"/>
      <c r="K110" s="59" t="s">
        <v>207</v>
      </c>
      <c r="L110" s="59" t="s">
        <v>18</v>
      </c>
    </row>
    <row r="111" spans="1:12" ht="60" x14ac:dyDescent="0.25">
      <c r="A111" s="58">
        <v>88</v>
      </c>
      <c r="B111" s="59" t="s">
        <v>214</v>
      </c>
      <c r="C111" s="59" t="s">
        <v>213</v>
      </c>
      <c r="D111" s="59"/>
      <c r="E111" s="60"/>
      <c r="F111" s="60">
        <v>351480.78</v>
      </c>
      <c r="G111" s="60">
        <v>257588.77</v>
      </c>
      <c r="H111" s="60"/>
      <c r="I111" s="61">
        <v>39833</v>
      </c>
      <c r="J111" s="59"/>
      <c r="K111" s="59" t="s">
        <v>207</v>
      </c>
      <c r="L111" s="59" t="s">
        <v>18</v>
      </c>
    </row>
    <row r="112" spans="1:12" ht="75" x14ac:dyDescent="0.25">
      <c r="A112" s="58">
        <v>89</v>
      </c>
      <c r="B112" s="59" t="s">
        <v>55</v>
      </c>
      <c r="C112" s="59" t="s">
        <v>213</v>
      </c>
      <c r="D112" s="59" t="s">
        <v>215</v>
      </c>
      <c r="E112" s="60">
        <v>133.1</v>
      </c>
      <c r="F112" s="60"/>
      <c r="G112" s="60"/>
      <c r="H112" s="60">
        <v>1488191.1</v>
      </c>
      <c r="I112" s="61">
        <v>41269</v>
      </c>
      <c r="J112" s="59" t="s">
        <v>216</v>
      </c>
      <c r="K112" s="59" t="s">
        <v>207</v>
      </c>
      <c r="L112" s="59" t="s">
        <v>18</v>
      </c>
    </row>
    <row r="113" spans="1:12" x14ac:dyDescent="0.25">
      <c r="A113" s="19" t="s">
        <v>22</v>
      </c>
      <c r="B113" s="62"/>
      <c r="C113" s="19"/>
      <c r="D113" s="62"/>
      <c r="E113" s="20">
        <f>SUM(E108:E111)</f>
        <v>956.9</v>
      </c>
      <c r="F113" s="20">
        <f>SUM(F108:F112)</f>
        <v>9196475.0399999991</v>
      </c>
      <c r="G113" s="20">
        <f>SUM(G108:G111)</f>
        <v>7283441.209999999</v>
      </c>
      <c r="H113" s="20">
        <f>H112</f>
        <v>1488191.1</v>
      </c>
      <c r="I113" s="62"/>
      <c r="J113" s="62"/>
      <c r="K113" s="19"/>
      <c r="L113" s="19"/>
    </row>
    <row r="114" spans="1:12" x14ac:dyDescent="0.25">
      <c r="A114" s="63" t="s">
        <v>217</v>
      </c>
      <c r="B114" s="63"/>
      <c r="C114" s="63"/>
      <c r="D114" s="63"/>
      <c r="E114" s="63"/>
      <c r="F114" s="63"/>
      <c r="G114" s="63"/>
      <c r="H114" s="63"/>
      <c r="I114" s="63"/>
      <c r="J114" s="63"/>
      <c r="K114" s="63"/>
      <c r="L114" s="63"/>
    </row>
    <row r="115" spans="1:12" ht="60" x14ac:dyDescent="0.25">
      <c r="A115" s="64">
        <v>90</v>
      </c>
      <c r="B115" s="65" t="s">
        <v>104</v>
      </c>
      <c r="C115" s="66" t="s">
        <v>218</v>
      </c>
      <c r="D115" s="59"/>
      <c r="E115" s="60"/>
      <c r="F115" s="60">
        <v>1432523.7</v>
      </c>
      <c r="G115" s="60">
        <v>1245726.07</v>
      </c>
      <c r="H115" s="60"/>
      <c r="I115" s="67"/>
      <c r="J115" s="68"/>
      <c r="K115" s="68" t="s">
        <v>219</v>
      </c>
      <c r="L115" s="59" t="s">
        <v>220</v>
      </c>
    </row>
    <row r="116" spans="1:12" ht="75" x14ac:dyDescent="0.25">
      <c r="A116" s="64">
        <v>91</v>
      </c>
      <c r="B116" s="64" t="s">
        <v>97</v>
      </c>
      <c r="C116" s="66" t="s">
        <v>218</v>
      </c>
      <c r="D116" s="59" t="s">
        <v>221</v>
      </c>
      <c r="E116" s="60">
        <v>1622.2</v>
      </c>
      <c r="F116" s="60">
        <v>2596557.12</v>
      </c>
      <c r="G116" s="60">
        <v>2406501.9</v>
      </c>
      <c r="H116" s="60"/>
      <c r="I116" s="67">
        <v>39833</v>
      </c>
      <c r="J116" s="68" t="s">
        <v>222</v>
      </c>
      <c r="K116" s="68" t="s">
        <v>219</v>
      </c>
      <c r="L116" s="59" t="s">
        <v>220</v>
      </c>
    </row>
    <row r="117" spans="1:12" ht="210" x14ac:dyDescent="0.25">
      <c r="A117" s="64">
        <v>92</v>
      </c>
      <c r="B117" s="64" t="s">
        <v>55</v>
      </c>
      <c r="C117" s="66" t="s">
        <v>218</v>
      </c>
      <c r="D117" s="59" t="s">
        <v>223</v>
      </c>
      <c r="E117" s="60">
        <v>8838</v>
      </c>
      <c r="F117" s="60"/>
      <c r="G117" s="60"/>
      <c r="H117" s="60">
        <v>555379.92000000004</v>
      </c>
      <c r="I117" s="67">
        <v>40368</v>
      </c>
      <c r="J117" s="68" t="s">
        <v>224</v>
      </c>
      <c r="K117" s="68" t="s">
        <v>219</v>
      </c>
      <c r="L117" s="59" t="s">
        <v>220</v>
      </c>
    </row>
    <row r="118" spans="1:12" ht="75" x14ac:dyDescent="0.25">
      <c r="A118" s="64">
        <v>93</v>
      </c>
      <c r="B118" s="58" t="s">
        <v>225</v>
      </c>
      <c r="C118" s="68" t="s">
        <v>226</v>
      </c>
      <c r="D118" s="59" t="s">
        <v>227</v>
      </c>
      <c r="E118" s="60">
        <v>2511</v>
      </c>
      <c r="F118" s="69">
        <v>2697151.32</v>
      </c>
      <c r="G118" s="69">
        <v>2697151.32</v>
      </c>
      <c r="H118" s="60"/>
      <c r="I118" s="70">
        <v>40450</v>
      </c>
      <c r="J118" s="59" t="s">
        <v>228</v>
      </c>
      <c r="K118" s="68" t="s">
        <v>219</v>
      </c>
      <c r="L118" s="59" t="s">
        <v>18</v>
      </c>
    </row>
    <row r="119" spans="1:12" ht="75" x14ac:dyDescent="0.25">
      <c r="A119" s="64">
        <v>94</v>
      </c>
      <c r="B119" s="59" t="s">
        <v>229</v>
      </c>
      <c r="C119" s="68" t="s">
        <v>230</v>
      </c>
      <c r="D119" s="59" t="s">
        <v>231</v>
      </c>
      <c r="E119" s="60">
        <v>6843</v>
      </c>
      <c r="F119" s="60">
        <v>7146727.9199999999</v>
      </c>
      <c r="G119" s="60">
        <v>7146727.9199999999</v>
      </c>
      <c r="H119" s="60"/>
      <c r="I119" s="71">
        <v>40450</v>
      </c>
      <c r="J119" s="59" t="s">
        <v>232</v>
      </c>
      <c r="K119" s="68" t="s">
        <v>219</v>
      </c>
      <c r="L119" s="59" t="s">
        <v>18</v>
      </c>
    </row>
    <row r="120" spans="1:12" ht="75" x14ac:dyDescent="0.25">
      <c r="A120" s="64">
        <v>95</v>
      </c>
      <c r="B120" s="59" t="s">
        <v>233</v>
      </c>
      <c r="C120" s="68" t="s">
        <v>230</v>
      </c>
      <c r="D120" s="59" t="s">
        <v>231</v>
      </c>
      <c r="E120" s="60">
        <v>6843</v>
      </c>
      <c r="F120" s="60">
        <v>2056320</v>
      </c>
      <c r="G120" s="60">
        <v>1867629</v>
      </c>
      <c r="H120" s="60"/>
      <c r="I120" s="71">
        <v>40450</v>
      </c>
      <c r="J120" s="59" t="s">
        <v>234</v>
      </c>
      <c r="K120" s="68" t="s">
        <v>219</v>
      </c>
      <c r="L120" s="59" t="s">
        <v>18</v>
      </c>
    </row>
    <row r="121" spans="1:12" ht="75" x14ac:dyDescent="0.25">
      <c r="A121" s="64">
        <v>96</v>
      </c>
      <c r="B121" s="59" t="s">
        <v>235</v>
      </c>
      <c r="C121" s="68" t="s">
        <v>236</v>
      </c>
      <c r="D121" s="59" t="s">
        <v>237</v>
      </c>
      <c r="E121" s="60">
        <v>53.1</v>
      </c>
      <c r="F121" s="60">
        <v>380979.41</v>
      </c>
      <c r="G121" s="60">
        <v>49738.48</v>
      </c>
      <c r="H121" s="60"/>
      <c r="I121" s="71">
        <v>43326</v>
      </c>
      <c r="J121" s="59" t="s">
        <v>238</v>
      </c>
      <c r="K121" s="68" t="s">
        <v>219</v>
      </c>
      <c r="L121" s="59" t="s">
        <v>18</v>
      </c>
    </row>
    <row r="122" spans="1:12" ht="75" x14ac:dyDescent="0.25">
      <c r="A122" s="64">
        <v>97</v>
      </c>
      <c r="B122" s="59" t="s">
        <v>239</v>
      </c>
      <c r="C122" s="68" t="s">
        <v>240</v>
      </c>
      <c r="D122" s="59" t="s">
        <v>241</v>
      </c>
      <c r="E122" s="60" t="s">
        <v>242</v>
      </c>
      <c r="F122" s="60">
        <v>1428515.87</v>
      </c>
      <c r="G122" s="60">
        <v>190468.7</v>
      </c>
      <c r="H122" s="60"/>
      <c r="I122" s="71">
        <v>43297</v>
      </c>
      <c r="J122" s="59" t="s">
        <v>243</v>
      </c>
      <c r="K122" s="68" t="s">
        <v>219</v>
      </c>
      <c r="L122" s="59" t="s">
        <v>18</v>
      </c>
    </row>
    <row r="123" spans="1:12" x14ac:dyDescent="0.25">
      <c r="A123" s="72" t="s">
        <v>22</v>
      </c>
      <c r="B123" s="72"/>
      <c r="C123" s="62"/>
      <c r="D123" s="62"/>
      <c r="E123" s="20">
        <f>E115+E116+E117</f>
        <v>10460.200000000001</v>
      </c>
      <c r="F123" s="20">
        <f>SUM(F115:F122)</f>
        <v>17738775.34</v>
      </c>
      <c r="G123" s="20">
        <f>SUM(G115:G122)</f>
        <v>15603943.389999999</v>
      </c>
      <c r="H123" s="20">
        <f>H116+H117</f>
        <v>555379.92000000004</v>
      </c>
      <c r="I123" s="73"/>
      <c r="J123" s="74"/>
      <c r="K123" s="74"/>
      <c r="L123" s="75"/>
    </row>
    <row r="124" spans="1:12" x14ac:dyDescent="0.25">
      <c r="A124" s="76" t="s">
        <v>244</v>
      </c>
      <c r="B124" s="76"/>
      <c r="C124" s="76"/>
      <c r="D124" s="76"/>
      <c r="E124" s="76"/>
      <c r="F124" s="76"/>
      <c r="G124" s="76"/>
      <c r="H124" s="76"/>
      <c r="I124" s="76"/>
      <c r="J124" s="76"/>
      <c r="K124" s="76"/>
      <c r="L124" s="76"/>
    </row>
    <row r="125" spans="1:12" ht="75" x14ac:dyDescent="0.25">
      <c r="A125" s="37">
        <v>98</v>
      </c>
      <c r="B125" s="37" t="s">
        <v>245</v>
      </c>
      <c r="C125" s="50" t="s">
        <v>246</v>
      </c>
      <c r="D125" s="50" t="s">
        <v>247</v>
      </c>
      <c r="E125" s="39">
        <v>2463.3000000000002</v>
      </c>
      <c r="F125" s="39">
        <v>4517183.87</v>
      </c>
      <c r="G125" s="39">
        <v>4517183.87</v>
      </c>
      <c r="H125" s="39"/>
      <c r="I125" s="16">
        <v>41197</v>
      </c>
      <c r="J125" s="18" t="s">
        <v>248</v>
      </c>
      <c r="K125" s="18" t="s">
        <v>249</v>
      </c>
      <c r="L125" s="50" t="s">
        <v>18</v>
      </c>
    </row>
    <row r="126" spans="1:12" ht="105" x14ac:dyDescent="0.25">
      <c r="A126" s="37">
        <v>99</v>
      </c>
      <c r="B126" s="50" t="s">
        <v>55</v>
      </c>
      <c r="C126" s="50" t="s">
        <v>250</v>
      </c>
      <c r="D126" s="50" t="s">
        <v>251</v>
      </c>
      <c r="E126" s="39">
        <v>7259</v>
      </c>
      <c r="F126" s="39"/>
      <c r="G126" s="39"/>
      <c r="H126" s="39">
        <v>949259.43</v>
      </c>
      <c r="I126" s="16">
        <v>40372</v>
      </c>
      <c r="J126" s="18" t="s">
        <v>252</v>
      </c>
      <c r="K126" s="18" t="s">
        <v>249</v>
      </c>
      <c r="L126" s="50" t="s">
        <v>18</v>
      </c>
    </row>
    <row r="127" spans="1:12" ht="75" x14ac:dyDescent="0.25">
      <c r="A127" s="37">
        <v>100</v>
      </c>
      <c r="B127" s="50" t="s">
        <v>253</v>
      </c>
      <c r="C127" s="50" t="s">
        <v>254</v>
      </c>
      <c r="D127" s="50"/>
      <c r="E127" s="39"/>
      <c r="F127" s="39">
        <v>522146.16</v>
      </c>
      <c r="G127" s="39">
        <v>522146.16</v>
      </c>
      <c r="H127" s="39"/>
      <c r="I127" s="23"/>
      <c r="J127" s="18"/>
      <c r="K127" s="77" t="s">
        <v>255</v>
      </c>
      <c r="L127" s="50" t="s">
        <v>18</v>
      </c>
    </row>
    <row r="128" spans="1:12" ht="165" x14ac:dyDescent="0.25">
      <c r="A128" s="37">
        <v>101</v>
      </c>
      <c r="B128" s="50" t="s">
        <v>256</v>
      </c>
      <c r="C128" s="50" t="s">
        <v>257</v>
      </c>
      <c r="D128" s="50"/>
      <c r="E128" s="39"/>
      <c r="F128" s="39">
        <v>5310.63</v>
      </c>
      <c r="G128" s="39">
        <v>5310.63</v>
      </c>
      <c r="H128" s="39"/>
      <c r="I128" s="16">
        <v>42957</v>
      </c>
      <c r="J128" s="18"/>
      <c r="K128" s="77" t="s">
        <v>255</v>
      </c>
      <c r="L128" s="50" t="s">
        <v>18</v>
      </c>
    </row>
    <row r="129" spans="1:12" ht="165" x14ac:dyDescent="0.25">
      <c r="A129" s="37">
        <v>102</v>
      </c>
      <c r="B129" s="50" t="s">
        <v>258</v>
      </c>
      <c r="C129" s="50" t="s">
        <v>259</v>
      </c>
      <c r="D129" s="50"/>
      <c r="E129" s="39"/>
      <c r="F129" s="39">
        <v>42468.21</v>
      </c>
      <c r="G129" s="39">
        <v>42468.21</v>
      </c>
      <c r="H129" s="39"/>
      <c r="I129" s="16">
        <v>42957</v>
      </c>
      <c r="J129" s="18"/>
      <c r="K129" s="77" t="s">
        <v>255</v>
      </c>
      <c r="L129" s="50" t="s">
        <v>18</v>
      </c>
    </row>
    <row r="130" spans="1:12" ht="165" x14ac:dyDescent="0.25">
      <c r="A130" s="37">
        <v>103</v>
      </c>
      <c r="B130" s="50" t="s">
        <v>260</v>
      </c>
      <c r="C130" s="50" t="s">
        <v>261</v>
      </c>
      <c r="D130" s="50" t="s">
        <v>262</v>
      </c>
      <c r="E130" s="39">
        <v>1782.3</v>
      </c>
      <c r="F130" s="39">
        <v>301099.40999999997</v>
      </c>
      <c r="G130" s="39">
        <v>301099.40999999997</v>
      </c>
      <c r="H130" s="39"/>
      <c r="I130" s="16">
        <v>42957</v>
      </c>
      <c r="J130" s="18" t="s">
        <v>263</v>
      </c>
      <c r="K130" s="77" t="s">
        <v>255</v>
      </c>
      <c r="L130" s="50" t="s">
        <v>18</v>
      </c>
    </row>
    <row r="131" spans="1:12" ht="150" x14ac:dyDescent="0.25">
      <c r="A131" s="37">
        <v>104</v>
      </c>
      <c r="B131" s="50" t="s">
        <v>264</v>
      </c>
      <c r="C131" s="50" t="s">
        <v>265</v>
      </c>
      <c r="D131" s="50"/>
      <c r="E131" s="39"/>
      <c r="F131" s="39">
        <v>94860</v>
      </c>
      <c r="G131" s="39">
        <v>94860</v>
      </c>
      <c r="H131" s="39"/>
      <c r="I131" s="16">
        <v>42957</v>
      </c>
      <c r="J131" s="18"/>
      <c r="K131" s="77" t="s">
        <v>255</v>
      </c>
      <c r="L131" s="50" t="s">
        <v>18</v>
      </c>
    </row>
    <row r="132" spans="1:12" ht="180" x14ac:dyDescent="0.25">
      <c r="A132" s="37">
        <v>105</v>
      </c>
      <c r="B132" s="50" t="s">
        <v>266</v>
      </c>
      <c r="C132" s="50" t="s">
        <v>267</v>
      </c>
      <c r="D132" s="50"/>
      <c r="E132" s="39"/>
      <c r="F132" s="39">
        <v>62515.8</v>
      </c>
      <c r="G132" s="39">
        <v>62515.8</v>
      </c>
      <c r="H132" s="39"/>
      <c r="I132" s="16">
        <v>42957</v>
      </c>
      <c r="J132" s="18"/>
      <c r="K132" s="77" t="s">
        <v>255</v>
      </c>
      <c r="L132" s="50" t="s">
        <v>18</v>
      </c>
    </row>
    <row r="133" spans="1:12" ht="180" x14ac:dyDescent="0.25">
      <c r="A133" s="37">
        <v>106</v>
      </c>
      <c r="B133" s="50" t="s">
        <v>268</v>
      </c>
      <c r="C133" s="50" t="s">
        <v>269</v>
      </c>
      <c r="D133" s="50"/>
      <c r="E133" s="39"/>
      <c r="F133" s="39">
        <v>101079.45</v>
      </c>
      <c r="G133" s="39">
        <v>101079.45</v>
      </c>
      <c r="H133" s="39"/>
      <c r="I133" s="16">
        <v>42957</v>
      </c>
      <c r="J133" s="18"/>
      <c r="K133" s="77" t="s">
        <v>255</v>
      </c>
      <c r="L133" s="50" t="s">
        <v>18</v>
      </c>
    </row>
    <row r="134" spans="1:12" ht="180" x14ac:dyDescent="0.25">
      <c r="A134" s="37">
        <v>107</v>
      </c>
      <c r="B134" s="50" t="s">
        <v>270</v>
      </c>
      <c r="C134" s="50" t="s">
        <v>271</v>
      </c>
      <c r="D134" s="50"/>
      <c r="E134" s="39"/>
      <c r="F134" s="39">
        <v>20595.330000000002</v>
      </c>
      <c r="G134" s="39">
        <v>19529.16</v>
      </c>
      <c r="H134" s="39"/>
      <c r="I134" s="16">
        <v>42957</v>
      </c>
      <c r="J134" s="18"/>
      <c r="K134" s="77" t="s">
        <v>255</v>
      </c>
      <c r="L134" s="50" t="s">
        <v>18</v>
      </c>
    </row>
    <row r="135" spans="1:12" ht="75" x14ac:dyDescent="0.25">
      <c r="A135" s="37">
        <v>108</v>
      </c>
      <c r="B135" s="50" t="s">
        <v>55</v>
      </c>
      <c r="C135" s="50" t="s">
        <v>272</v>
      </c>
      <c r="D135" s="50" t="s">
        <v>273</v>
      </c>
      <c r="E135" s="39"/>
      <c r="F135" s="39"/>
      <c r="G135" s="39"/>
      <c r="H135" s="39" t="s">
        <v>274</v>
      </c>
      <c r="I135" s="16"/>
      <c r="J135" s="18"/>
      <c r="K135" s="77" t="s">
        <v>255</v>
      </c>
      <c r="L135" s="50" t="s">
        <v>18</v>
      </c>
    </row>
    <row r="136" spans="1:12" ht="75" x14ac:dyDescent="0.25">
      <c r="A136" s="37">
        <v>109</v>
      </c>
      <c r="B136" s="50" t="s">
        <v>55</v>
      </c>
      <c r="C136" s="50" t="s">
        <v>254</v>
      </c>
      <c r="D136" s="50" t="s">
        <v>275</v>
      </c>
      <c r="E136" s="39">
        <v>2300</v>
      </c>
      <c r="F136" s="39"/>
      <c r="G136" s="39"/>
      <c r="H136" s="39">
        <v>342999</v>
      </c>
      <c r="I136" s="23"/>
      <c r="J136" s="18"/>
      <c r="K136" s="77" t="s">
        <v>255</v>
      </c>
      <c r="L136" s="50" t="s">
        <v>18</v>
      </c>
    </row>
    <row r="137" spans="1:12" x14ac:dyDescent="0.25">
      <c r="A137" s="19" t="s">
        <v>22</v>
      </c>
      <c r="B137" s="62"/>
      <c r="C137" s="19"/>
      <c r="D137" s="62"/>
      <c r="E137" s="20">
        <f>SUM(E125:E136)</f>
        <v>13804.599999999999</v>
      </c>
      <c r="F137" s="20">
        <f>SUM(F125:F136)</f>
        <v>5667258.8600000003</v>
      </c>
      <c r="G137" s="20">
        <f>SUM(G125:G136)</f>
        <v>5666192.6900000004</v>
      </c>
      <c r="H137" s="20">
        <f>SUM(H125:H136)</f>
        <v>1292258.4300000002</v>
      </c>
      <c r="I137" s="78"/>
      <c r="J137" s="74"/>
      <c r="K137" s="22"/>
      <c r="L137" s="19"/>
    </row>
    <row r="138" spans="1:12" x14ac:dyDescent="0.25">
      <c r="A138" s="44" t="s">
        <v>276</v>
      </c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</row>
    <row r="139" spans="1:12" ht="120" x14ac:dyDescent="0.25">
      <c r="A139" s="79">
        <v>110</v>
      </c>
      <c r="B139" s="46" t="s">
        <v>277</v>
      </c>
      <c r="C139" s="46" t="s">
        <v>278</v>
      </c>
      <c r="D139" s="80" t="s">
        <v>279</v>
      </c>
      <c r="E139" s="47">
        <v>80</v>
      </c>
      <c r="F139" s="47">
        <v>233881.92</v>
      </c>
      <c r="G139" s="81">
        <v>233881.92</v>
      </c>
      <c r="H139" s="47"/>
      <c r="I139" s="46" t="s">
        <v>280</v>
      </c>
      <c r="J139" s="46" t="s">
        <v>281</v>
      </c>
      <c r="K139" s="45" t="s">
        <v>282</v>
      </c>
      <c r="L139" s="45"/>
    </row>
    <row r="140" spans="1:12" ht="120" x14ac:dyDescent="0.25">
      <c r="A140" s="79">
        <v>111</v>
      </c>
      <c r="B140" s="79" t="s">
        <v>283</v>
      </c>
      <c r="C140" s="82" t="s">
        <v>278</v>
      </c>
      <c r="D140" s="80" t="s">
        <v>279</v>
      </c>
      <c r="E140" s="47">
        <v>890.6</v>
      </c>
      <c r="F140" s="47">
        <v>2344725</v>
      </c>
      <c r="G140" s="81">
        <v>2344725</v>
      </c>
      <c r="H140" s="47"/>
      <c r="I140" s="46" t="s">
        <v>280</v>
      </c>
      <c r="J140" s="46" t="s">
        <v>281</v>
      </c>
      <c r="K140" s="45" t="s">
        <v>282</v>
      </c>
      <c r="L140" s="45"/>
    </row>
    <row r="141" spans="1:12" ht="60" x14ac:dyDescent="0.25">
      <c r="A141" s="79">
        <v>112</v>
      </c>
      <c r="B141" s="79" t="s">
        <v>284</v>
      </c>
      <c r="C141" s="82" t="s">
        <v>285</v>
      </c>
      <c r="D141" s="80"/>
      <c r="E141" s="47">
        <v>1064.9000000000001</v>
      </c>
      <c r="F141" s="47">
        <v>1736856</v>
      </c>
      <c r="G141" s="81">
        <v>1736856</v>
      </c>
      <c r="H141" s="47"/>
      <c r="I141" s="83">
        <v>41409</v>
      </c>
      <c r="J141" s="46" t="s">
        <v>286</v>
      </c>
      <c r="K141" s="45" t="s">
        <v>282</v>
      </c>
      <c r="L141" s="45"/>
    </row>
    <row r="142" spans="1:12" x14ac:dyDescent="0.25">
      <c r="A142" s="84" t="s">
        <v>22</v>
      </c>
      <c r="B142" s="53"/>
      <c r="C142" s="53"/>
      <c r="D142" s="53"/>
      <c r="E142" s="54">
        <f>E139+E140+E141</f>
        <v>2035.5</v>
      </c>
      <c r="F142" s="54">
        <f>SUM(F139:F141)</f>
        <v>4315462.92</v>
      </c>
      <c r="G142" s="54">
        <f>SUM(G139:G141)</f>
        <v>4315462.92</v>
      </c>
      <c r="H142" s="54"/>
      <c r="I142" s="55"/>
      <c r="J142" s="56"/>
      <c r="K142" s="56"/>
      <c r="L142" s="53"/>
    </row>
    <row r="143" spans="1:12" x14ac:dyDescent="0.25">
      <c r="A143" s="85" t="s">
        <v>287</v>
      </c>
      <c r="B143" s="86"/>
      <c r="C143" s="86"/>
      <c r="D143" s="86"/>
      <c r="E143" s="86"/>
      <c r="F143" s="86"/>
      <c r="G143" s="86"/>
      <c r="H143" s="86"/>
      <c r="I143" s="86"/>
      <c r="J143" s="86"/>
      <c r="K143" s="86"/>
      <c r="L143" s="86"/>
    </row>
    <row r="144" spans="1:12" ht="240" x14ac:dyDescent="0.25">
      <c r="A144" s="87">
        <v>113</v>
      </c>
      <c r="B144" s="88" t="s">
        <v>288</v>
      </c>
      <c r="C144" s="88" t="s">
        <v>289</v>
      </c>
      <c r="D144" s="89"/>
      <c r="E144" s="90">
        <v>8811</v>
      </c>
      <c r="F144" s="90">
        <v>2500</v>
      </c>
      <c r="G144" s="90">
        <v>2500</v>
      </c>
      <c r="H144" s="90"/>
      <c r="I144" s="91">
        <v>43325</v>
      </c>
      <c r="J144" s="92" t="s">
        <v>290</v>
      </c>
      <c r="K144" s="92" t="s">
        <v>287</v>
      </c>
      <c r="L144" s="93" t="s">
        <v>18</v>
      </c>
    </row>
    <row r="145" spans="1:12" ht="76.5" x14ac:dyDescent="0.25">
      <c r="A145" s="87">
        <v>114</v>
      </c>
      <c r="B145" s="88" t="s">
        <v>291</v>
      </c>
      <c r="C145" s="88" t="s">
        <v>292</v>
      </c>
      <c r="D145" s="89"/>
      <c r="E145" s="90"/>
      <c r="F145" s="90">
        <v>172798</v>
      </c>
      <c r="G145" s="90">
        <v>36264.300000000003</v>
      </c>
      <c r="H145" s="90"/>
      <c r="I145" s="91">
        <v>43287</v>
      </c>
      <c r="J145" s="92" t="s">
        <v>293</v>
      </c>
      <c r="K145" s="92" t="s">
        <v>287</v>
      </c>
      <c r="L145" s="93" t="s">
        <v>18</v>
      </c>
    </row>
    <row r="146" spans="1:12" ht="120" x14ac:dyDescent="0.25">
      <c r="A146" s="87">
        <v>115</v>
      </c>
      <c r="B146" s="88" t="s">
        <v>294</v>
      </c>
      <c r="C146" s="88" t="s">
        <v>295</v>
      </c>
      <c r="D146" s="89" t="s">
        <v>296</v>
      </c>
      <c r="E146" s="90">
        <v>2700000</v>
      </c>
      <c r="F146" s="90">
        <v>100000</v>
      </c>
      <c r="G146" s="90">
        <v>100000</v>
      </c>
      <c r="H146" s="90"/>
      <c r="I146" s="91">
        <v>43287</v>
      </c>
      <c r="J146" s="92" t="s">
        <v>293</v>
      </c>
      <c r="K146" s="92" t="s">
        <v>287</v>
      </c>
      <c r="L146" s="93" t="s">
        <v>18</v>
      </c>
    </row>
    <row r="147" spans="1:12" ht="135" x14ac:dyDescent="0.25">
      <c r="A147" s="87">
        <v>116</v>
      </c>
      <c r="B147" s="88" t="s">
        <v>297</v>
      </c>
      <c r="C147" s="88" t="s">
        <v>298</v>
      </c>
      <c r="D147" s="89" t="s">
        <v>299</v>
      </c>
      <c r="E147" s="90">
        <v>43690000</v>
      </c>
      <c r="F147" s="90">
        <v>3988564.76</v>
      </c>
      <c r="G147" s="90">
        <v>3207844.46</v>
      </c>
      <c r="H147" s="90"/>
      <c r="I147" s="91">
        <v>43287</v>
      </c>
      <c r="J147" s="94" t="s">
        <v>293</v>
      </c>
      <c r="K147" s="92" t="s">
        <v>287</v>
      </c>
      <c r="L147" s="93" t="s">
        <v>18</v>
      </c>
    </row>
    <row r="148" spans="1:12" ht="120" x14ac:dyDescent="0.25">
      <c r="A148" s="87">
        <v>117</v>
      </c>
      <c r="B148" s="88" t="s">
        <v>300</v>
      </c>
      <c r="C148" s="88" t="s">
        <v>301</v>
      </c>
      <c r="D148" s="89"/>
      <c r="E148" s="90"/>
      <c r="F148" s="90">
        <v>8391667.1199999992</v>
      </c>
      <c r="G148" s="90">
        <v>412754.63</v>
      </c>
      <c r="H148" s="90"/>
      <c r="I148" s="91">
        <v>43287</v>
      </c>
      <c r="J148" s="92" t="s">
        <v>293</v>
      </c>
      <c r="K148" s="92" t="s">
        <v>287</v>
      </c>
      <c r="L148" s="93" t="s">
        <v>18</v>
      </c>
    </row>
    <row r="149" spans="1:12" ht="120" x14ac:dyDescent="0.25">
      <c r="A149" s="87">
        <v>118</v>
      </c>
      <c r="B149" s="88" t="s">
        <v>302</v>
      </c>
      <c r="C149" s="88" t="s">
        <v>303</v>
      </c>
      <c r="D149" s="89" t="s">
        <v>304</v>
      </c>
      <c r="E149" s="90">
        <v>8250000</v>
      </c>
      <c r="F149" s="90">
        <v>266831.57</v>
      </c>
      <c r="G149" s="90">
        <v>210397.8</v>
      </c>
      <c r="H149" s="90"/>
      <c r="I149" s="91">
        <v>43419</v>
      </c>
      <c r="J149" s="92" t="s">
        <v>305</v>
      </c>
      <c r="K149" s="92" t="s">
        <v>287</v>
      </c>
      <c r="L149" s="93" t="s">
        <v>18</v>
      </c>
    </row>
    <row r="150" spans="1:12" ht="150" x14ac:dyDescent="0.25">
      <c r="A150" s="87">
        <v>119</v>
      </c>
      <c r="B150" s="88" t="s">
        <v>306</v>
      </c>
      <c r="C150" s="88" t="s">
        <v>307</v>
      </c>
      <c r="D150" s="89"/>
      <c r="E150" s="90">
        <v>15.2</v>
      </c>
      <c r="F150" s="90">
        <v>100059.49</v>
      </c>
      <c r="G150" s="90">
        <v>93303.94</v>
      </c>
      <c r="H150" s="90"/>
      <c r="I150" s="91">
        <v>43419</v>
      </c>
      <c r="J150" s="92" t="s">
        <v>305</v>
      </c>
      <c r="K150" s="92" t="s">
        <v>287</v>
      </c>
      <c r="L150" s="93" t="s">
        <v>18</v>
      </c>
    </row>
    <row r="151" spans="1:12" ht="150" x14ac:dyDescent="0.25">
      <c r="A151" s="87">
        <v>120</v>
      </c>
      <c r="B151" s="88" t="s">
        <v>308</v>
      </c>
      <c r="C151" s="88" t="s">
        <v>307</v>
      </c>
      <c r="D151" s="89"/>
      <c r="E151" s="90">
        <v>30.8</v>
      </c>
      <c r="F151" s="90">
        <v>202752.09</v>
      </c>
      <c r="G151" s="90">
        <v>189063.28</v>
      </c>
      <c r="H151" s="90"/>
      <c r="I151" s="91">
        <v>43419</v>
      </c>
      <c r="J151" s="92" t="s">
        <v>305</v>
      </c>
      <c r="K151" s="92" t="s">
        <v>287</v>
      </c>
      <c r="L151" s="93" t="s">
        <v>18</v>
      </c>
    </row>
    <row r="152" spans="1:12" ht="105" x14ac:dyDescent="0.25">
      <c r="A152" s="87">
        <v>121</v>
      </c>
      <c r="B152" s="88" t="s">
        <v>309</v>
      </c>
      <c r="C152" s="88" t="s">
        <v>310</v>
      </c>
      <c r="D152" s="89" t="s">
        <v>311</v>
      </c>
      <c r="E152" s="90">
        <v>177.6</v>
      </c>
      <c r="F152" s="90">
        <v>1127010.67</v>
      </c>
      <c r="G152" s="90">
        <v>718552.02</v>
      </c>
      <c r="H152" s="90"/>
      <c r="I152" s="91">
        <v>43287</v>
      </c>
      <c r="J152" s="92" t="s">
        <v>293</v>
      </c>
      <c r="K152" s="92" t="s">
        <v>287</v>
      </c>
      <c r="L152" s="93" t="s">
        <v>18</v>
      </c>
    </row>
    <row r="153" spans="1:12" ht="105" x14ac:dyDescent="0.25">
      <c r="A153" s="87">
        <v>122</v>
      </c>
      <c r="B153" s="88" t="s">
        <v>312</v>
      </c>
      <c r="C153" s="88" t="s">
        <v>313</v>
      </c>
      <c r="D153" s="89" t="s">
        <v>314</v>
      </c>
      <c r="E153" s="90">
        <v>1579</v>
      </c>
      <c r="F153" s="90">
        <v>15095580.42</v>
      </c>
      <c r="G153" s="90">
        <v>714149.44</v>
      </c>
      <c r="H153" s="90"/>
      <c r="I153" s="91">
        <v>43287</v>
      </c>
      <c r="J153" s="92" t="s">
        <v>293</v>
      </c>
      <c r="K153" s="92" t="s">
        <v>287</v>
      </c>
      <c r="L153" s="93" t="s">
        <v>18</v>
      </c>
    </row>
    <row r="154" spans="1:12" ht="105" x14ac:dyDescent="0.25">
      <c r="A154" s="87">
        <v>123</v>
      </c>
      <c r="B154" s="88" t="s">
        <v>315</v>
      </c>
      <c r="C154" s="88" t="s">
        <v>316</v>
      </c>
      <c r="D154" s="89"/>
      <c r="E154" s="90"/>
      <c r="F154" s="90">
        <v>50000</v>
      </c>
      <c r="G154" s="90">
        <v>9888.24</v>
      </c>
      <c r="H154" s="90"/>
      <c r="I154" s="91">
        <v>43287</v>
      </c>
      <c r="J154" s="92" t="s">
        <v>293</v>
      </c>
      <c r="K154" s="92" t="s">
        <v>287</v>
      </c>
      <c r="L154" s="93" t="s">
        <v>18</v>
      </c>
    </row>
    <row r="155" spans="1:12" ht="150" x14ac:dyDescent="0.25">
      <c r="A155" s="87">
        <v>124</v>
      </c>
      <c r="B155" s="88" t="s">
        <v>317</v>
      </c>
      <c r="C155" s="88" t="s">
        <v>307</v>
      </c>
      <c r="D155" s="89"/>
      <c r="E155" s="90">
        <v>17.7</v>
      </c>
      <c r="F155" s="90">
        <v>116516.62</v>
      </c>
      <c r="G155" s="90">
        <v>108649.99</v>
      </c>
      <c r="H155" s="90"/>
      <c r="I155" s="91">
        <v>43419</v>
      </c>
      <c r="J155" s="92" t="s">
        <v>305</v>
      </c>
      <c r="K155" s="92" t="s">
        <v>287</v>
      </c>
      <c r="L155" s="93" t="s">
        <v>18</v>
      </c>
    </row>
    <row r="156" spans="1:12" x14ac:dyDescent="0.25">
      <c r="A156" s="84" t="s">
        <v>22</v>
      </c>
      <c r="B156" s="53"/>
      <c r="C156" s="53"/>
      <c r="D156" s="53"/>
      <c r="E156" s="54">
        <f>E144+E145+E146+E147+E148+E149+E150+E151+E152+E153+E154+E155</f>
        <v>54650631.300000004</v>
      </c>
      <c r="F156" s="54">
        <f>SUM(F143:F155)</f>
        <v>29614280.739999998</v>
      </c>
      <c r="G156" s="54">
        <f>SUM(G144:G155)</f>
        <v>5803368.0999999996</v>
      </c>
      <c r="H156" s="54"/>
      <c r="I156" s="55"/>
      <c r="J156" s="56"/>
      <c r="K156" s="56"/>
      <c r="L156" s="53"/>
    </row>
    <row r="157" spans="1:12" x14ac:dyDescent="0.25">
      <c r="A157" s="84" t="s">
        <v>22</v>
      </c>
      <c r="B157" s="53"/>
      <c r="C157" s="53"/>
      <c r="D157" s="53"/>
      <c r="E157" s="54">
        <f>E10+E15+E25+E33+E41+E49+E106+E113+E123+E137+E142+E156</f>
        <v>54763874.760000005</v>
      </c>
      <c r="F157" s="54">
        <f>F10+F15+F25+F33+F41+F49+F106+F113+F123+F137+F142+F156</f>
        <v>324092169.51999998</v>
      </c>
      <c r="G157" s="54">
        <f>G10+G15+G25+G33+G41+G49+G106+G113+G123+G137+G142+G156</f>
        <v>82701831.850000009</v>
      </c>
      <c r="H157" s="54"/>
      <c r="I157" s="55"/>
      <c r="J157" s="56"/>
      <c r="K157" s="56"/>
    </row>
  </sheetData>
  <mergeCells count="15">
    <mergeCell ref="A124:L124"/>
    <mergeCell ref="A138:L138"/>
    <mergeCell ref="A143:L143"/>
    <mergeCell ref="A26:L26"/>
    <mergeCell ref="A34:L34"/>
    <mergeCell ref="A42:L42"/>
    <mergeCell ref="A50:L50"/>
    <mergeCell ref="A107:L107"/>
    <mergeCell ref="A114:L114"/>
    <mergeCell ref="A1:L1"/>
    <mergeCell ref="A2:L2"/>
    <mergeCell ref="A4:L4"/>
    <mergeCell ref="A6:L6"/>
    <mergeCell ref="A11:L11"/>
    <mergeCell ref="A16:L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2020-09-09T05:03:39Z</dcterms:modified>
</cp:coreProperties>
</file>